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850" windowHeight="6705" tabRatio="760" activeTab="3"/>
  </bookViews>
  <sheets>
    <sheet name="Umidade" sheetId="1" r:id="rId1"/>
    <sheet name="50kPa" sheetId="2" r:id="rId2"/>
    <sheet name="100kPa" sheetId="3" r:id="rId3"/>
    <sheet name="150kP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<sst xmlns="http://schemas.openxmlformats.org/spreadsheetml/2006/main" count="427" uniqueCount="68">
  <si>
    <t>Ensaio Triaxial CID</t>
  </si>
  <si>
    <t>Data:</t>
  </si>
  <si>
    <t>Determinação de Umidade</t>
  </si>
  <si>
    <t>Ensaio:</t>
  </si>
  <si>
    <r>
      <t>s</t>
    </r>
    <r>
      <rPr>
        <b/>
        <sz val="15"/>
        <color indexed="32"/>
        <rFont val="Times New Roman"/>
        <family val="1"/>
      </rPr>
      <t>'</t>
    </r>
    <r>
      <rPr>
        <b/>
        <vertAlign val="subscript"/>
        <sz val="15"/>
        <color indexed="32"/>
        <rFont val="Times New Roman"/>
        <family val="1"/>
      </rPr>
      <t>c</t>
    </r>
    <r>
      <rPr>
        <b/>
        <sz val="15"/>
        <color indexed="32"/>
        <rFont val="Times New Roman"/>
        <family val="1"/>
      </rPr>
      <t xml:space="preserve"> =</t>
    </r>
  </si>
  <si>
    <t>kPa</t>
  </si>
  <si>
    <t>Antes</t>
  </si>
  <si>
    <t>Depois</t>
  </si>
  <si>
    <r>
      <t>capsula n</t>
    </r>
    <r>
      <rPr>
        <b/>
        <u val="single"/>
        <vertAlign val="superscript"/>
        <sz val="8"/>
        <rFont val="Times New Roman"/>
        <family val="1"/>
      </rPr>
      <t>o</t>
    </r>
  </si>
  <si>
    <t>solo+tara+água (g)</t>
  </si>
  <si>
    <t>solo+tara (g)</t>
  </si>
  <si>
    <t>tara (g)</t>
  </si>
  <si>
    <t>água (g)</t>
  </si>
  <si>
    <t>solo seco (g)</t>
  </si>
  <si>
    <t>umidade (%)</t>
  </si>
  <si>
    <t>umidade média (%)</t>
  </si>
  <si>
    <t>Dados do Ensaio</t>
  </si>
  <si>
    <t>(mm)</t>
  </si>
  <si>
    <t>cm³</t>
  </si>
  <si>
    <t>Tensão efetiva inicial:</t>
  </si>
  <si>
    <t>Tensão confinante:</t>
  </si>
  <si>
    <t>Poropressão:</t>
  </si>
  <si>
    <t>Tipo:</t>
  </si>
  <si>
    <t>Velocidade de cisalhamento:</t>
  </si>
  <si>
    <t>mm/min</t>
  </si>
  <si>
    <t>Dados do Corpo de Prova</t>
  </si>
  <si>
    <t>Diâmetro inicial:</t>
  </si>
  <si>
    <t>cm</t>
  </si>
  <si>
    <t>Densidade dos grãos:</t>
  </si>
  <si>
    <r>
      <t>g/cm</t>
    </r>
    <r>
      <rPr>
        <vertAlign val="superscript"/>
        <sz val="9"/>
        <rFont val="Times New Roman"/>
        <family val="1"/>
      </rPr>
      <t>3</t>
    </r>
  </si>
  <si>
    <t>Altura inicial:</t>
  </si>
  <si>
    <t>Índice vazios inicial:</t>
  </si>
  <si>
    <t>Área inicial:</t>
  </si>
  <si>
    <t>cm²</t>
  </si>
  <si>
    <t>Grau saturação inicial:</t>
  </si>
  <si>
    <t>%</t>
  </si>
  <si>
    <t>Volume inicial total:</t>
  </si>
  <si>
    <t>Porosidade inicial:</t>
  </si>
  <si>
    <t>Volume inicial de sólidos:</t>
  </si>
  <si>
    <t>Umidade inicial:</t>
  </si>
  <si>
    <t>Volume inicial de vazios:</t>
  </si>
  <si>
    <t>Umidade após o cisalhamento:</t>
  </si>
  <si>
    <t>Volume inicial de água:</t>
  </si>
  <si>
    <t>Diâmetro após adensamento:</t>
  </si>
  <si>
    <t>Peso específico inicial:</t>
  </si>
  <si>
    <t>kN/m³</t>
  </si>
  <si>
    <t>Altura após adensamento:</t>
  </si>
  <si>
    <t>Peso específico inicial seco:</t>
  </si>
  <si>
    <t>Área após adensamento:</t>
  </si>
  <si>
    <t>Peso específico inicial saturado:</t>
  </si>
  <si>
    <t>Volume após adensamento:</t>
  </si>
  <si>
    <r>
      <t>D</t>
    </r>
    <r>
      <rPr>
        <b/>
        <sz val="10"/>
        <rFont val="Times New Roman"/>
        <family val="0"/>
      </rPr>
      <t xml:space="preserve">h </t>
    </r>
  </si>
  <si>
    <r>
      <t>e</t>
    </r>
    <r>
      <rPr>
        <b/>
        <vertAlign val="subscript"/>
        <sz val="10"/>
        <rFont val="Times New Roman"/>
        <family val="1"/>
      </rPr>
      <t>a</t>
    </r>
  </si>
  <si>
    <r>
      <t>D</t>
    </r>
    <r>
      <rPr>
        <b/>
        <sz val="10"/>
        <rFont val="Times New Roman"/>
        <family val="1"/>
      </rPr>
      <t>v</t>
    </r>
  </si>
  <si>
    <r>
      <t>e</t>
    </r>
    <r>
      <rPr>
        <b/>
        <vertAlign val="subscript"/>
        <sz val="10"/>
        <rFont val="Times New Roman"/>
        <family val="1"/>
      </rPr>
      <t>v</t>
    </r>
  </si>
  <si>
    <r>
      <t>A</t>
    </r>
    <r>
      <rPr>
        <b/>
        <vertAlign val="subscript"/>
        <sz val="10"/>
        <rFont val="Times New Roman"/>
        <family val="0"/>
      </rPr>
      <t>c</t>
    </r>
  </si>
  <si>
    <r>
      <t>F</t>
    </r>
    <r>
      <rPr>
        <b/>
        <vertAlign val="subscript"/>
        <sz val="10"/>
        <rFont val="Times New Roman"/>
        <family val="1"/>
      </rPr>
      <t>axial</t>
    </r>
  </si>
  <si>
    <r>
      <t>s</t>
    </r>
    <r>
      <rPr>
        <b/>
        <vertAlign val="subscript"/>
        <sz val="10"/>
        <rFont val="Times New Roman"/>
        <family val="1"/>
      </rPr>
      <t>d</t>
    </r>
  </si>
  <si>
    <t>p'</t>
  </si>
  <si>
    <t>q</t>
  </si>
  <si>
    <t>(%)</t>
  </si>
  <si>
    <t>(cm³)</t>
  </si>
  <si>
    <t>(cm²)</t>
  </si>
  <si>
    <t>(kgf)</t>
  </si>
  <si>
    <t>(kPa)</t>
  </si>
  <si>
    <t xml:space="preserve"> </t>
  </si>
  <si>
    <t>CID</t>
  </si>
  <si>
    <t/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</si>
</sst>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0.0"/>
    <numFmt numFmtId="183" formatCode="General_)"/>
    <numFmt numFmtId="184" formatCode="0.00_)"/>
    <numFmt numFmtId="185" formatCode="0.000"/>
    <numFmt numFmtId="186" formatCode="0.0000"/>
    <numFmt numFmtId="187" formatCode="0.00000"/>
    <numFmt numFmtId="188" formatCode="0.00000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0.0000000"/>
    <numFmt numFmtId="194" formatCode="0.0E+00"/>
    <numFmt numFmtId="195" formatCode="0.000E+00"/>
    <numFmt numFmtId="196" formatCode="00"/>
    <numFmt numFmtId="197" formatCode="_(* #,##0.0000000_);_(* \(#,##0.0000000\);_(* &quot;-&quot;??_);_(@_)"/>
    <numFmt numFmtId="198" formatCode="_(* #,##0.00000000_);_(* \(#,##0.00000000\);_(* &quot;-&quot;??_);_(@_)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0_);_(* \(#,##0.00000000000\);_(* &quot;-&quot;??_);_(@_)"/>
    <numFmt numFmtId="202" formatCode="0.000000000"/>
    <numFmt numFmtId="203" formatCode="0.00000000"/>
    <numFmt numFmtId="204" formatCode="_(* #,##0.0_);_(* \(#,##0.0\);_(* &quot;-&quot;??_);_(@_)"/>
    <numFmt numFmtId="205" formatCode="0.E+00"/>
    <numFmt numFmtId="206" formatCode="d/m/yy"/>
    <numFmt numFmtId="207" formatCode="_(* #,##0_);_(* \(#,##0\);_(* &quot;-&quot;??_);_(@_)"/>
    <numFmt numFmtId="208" formatCode="d/m"/>
    <numFmt numFmtId="209" formatCode="0.0000_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0"/>
      <color indexed="32"/>
      <name val="Times New Roman"/>
      <family val="0"/>
    </font>
    <font>
      <b/>
      <vertAlign val="subscript"/>
      <sz val="10"/>
      <name val="Times New Roman"/>
      <family val="1"/>
    </font>
    <font>
      <b/>
      <sz val="8"/>
      <color indexed="32"/>
      <name val="Times New Roman"/>
      <family val="1"/>
    </font>
    <font>
      <b/>
      <sz val="16"/>
      <color indexed="32"/>
      <name val="Times New Roman"/>
      <family val="1"/>
    </font>
    <font>
      <b/>
      <sz val="8"/>
      <name val="Times New Roman"/>
      <family val="1"/>
    </font>
    <font>
      <i/>
      <sz val="8"/>
      <color indexed="32"/>
      <name val="Times New Roman"/>
      <family val="1"/>
    </font>
    <font>
      <b/>
      <u val="single"/>
      <vertAlign val="superscript"/>
      <sz val="8"/>
      <name val="Times New Roman"/>
      <family val="1"/>
    </font>
    <font>
      <b/>
      <sz val="10"/>
      <name val="Symbol"/>
      <family val="1"/>
    </font>
    <font>
      <b/>
      <i/>
      <sz val="10"/>
      <name val="Times New Roman"/>
      <family val="0"/>
    </font>
    <font>
      <sz val="9"/>
      <name val="Times New Roman"/>
      <family val="1"/>
    </font>
    <font>
      <sz val="9"/>
      <name val="Arial"/>
      <family val="0"/>
    </font>
    <font>
      <b/>
      <sz val="18"/>
      <color indexed="32"/>
      <name val="Times New Roman"/>
      <family val="1"/>
    </font>
    <font>
      <b/>
      <sz val="15"/>
      <color indexed="32"/>
      <name val="Symbol"/>
      <family val="1"/>
    </font>
    <font>
      <b/>
      <sz val="15"/>
      <color indexed="32"/>
      <name val="Times New Roman"/>
      <family val="1"/>
    </font>
    <font>
      <b/>
      <vertAlign val="subscript"/>
      <sz val="15"/>
      <color indexed="32"/>
      <name val="Times New Roman"/>
      <family val="1"/>
    </font>
    <font>
      <sz val="8"/>
      <name val="Arial"/>
      <family val="0"/>
    </font>
    <font>
      <b/>
      <sz val="10"/>
      <color indexed="32"/>
      <name val="Symbol"/>
      <family val="1"/>
    </font>
    <font>
      <b/>
      <sz val="10"/>
      <color indexed="32"/>
      <name val="Times New Roman"/>
      <family val="0"/>
    </font>
    <font>
      <b/>
      <sz val="10"/>
      <color indexed="10"/>
      <name val="Times New Roman"/>
      <family val="1"/>
    </font>
    <font>
      <b/>
      <sz val="20"/>
      <color indexed="32"/>
      <name val="Times New Roman"/>
      <family val="1"/>
    </font>
    <font>
      <b/>
      <sz val="10"/>
      <color indexed="10"/>
      <name val="Arial"/>
      <family val="0"/>
    </font>
    <font>
      <vertAlign val="superscript"/>
      <sz val="9"/>
      <name val="Times New Roman"/>
      <family val="1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185" fontId="5" fillId="0" borderId="0" xfId="0" applyNumberFormat="1" applyFont="1" applyAlignment="1">
      <alignment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94" fontId="5" fillId="0" borderId="0" xfId="0" applyNumberFormat="1" applyFont="1" applyBorder="1" applyAlignment="1">
      <alignment horizontal="center"/>
    </xf>
    <xf numFmtId="18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 quotePrefix="1">
      <alignment horizontal="left"/>
    </xf>
    <xf numFmtId="185" fontId="18" fillId="0" borderId="0" xfId="18" applyNumberFormat="1" applyFont="1" applyBorder="1" applyAlignment="1">
      <alignment horizontal="center"/>
    </xf>
    <xf numFmtId="2" fontId="18" fillId="0" borderId="0" xfId="18" applyNumberFormat="1" applyFont="1" applyBorder="1" applyAlignment="1">
      <alignment horizontal="center"/>
    </xf>
    <xf numFmtId="0" fontId="20" fillId="0" borderId="0" xfId="0" applyFont="1" applyBorder="1" applyAlignment="1" quotePrefix="1">
      <alignment horizontal="center"/>
    </xf>
    <xf numFmtId="0" fontId="21" fillId="0" borderId="0" xfId="0" applyFont="1" applyBorder="1" applyAlignment="1">
      <alignment horizontal="right"/>
    </xf>
    <xf numFmtId="43" fontId="22" fillId="0" borderId="0" xfId="18" applyFont="1" applyBorder="1" applyAlignment="1">
      <alignment/>
    </xf>
    <xf numFmtId="182" fontId="18" fillId="0" borderId="0" xfId="18" applyNumberFormat="1" applyFont="1" applyBorder="1" applyAlignment="1">
      <alignment horizontal="center"/>
    </xf>
    <xf numFmtId="1" fontId="22" fillId="0" borderId="0" xfId="18" applyNumberFormat="1" applyFont="1" applyBorder="1" applyAlignment="1">
      <alignment horizontal="center"/>
    </xf>
    <xf numFmtId="182" fontId="25" fillId="0" borderId="0" xfId="0" applyNumberFormat="1" applyFont="1" applyBorder="1" applyAlignment="1" quotePrefix="1">
      <alignment horizontal="right"/>
    </xf>
    <xf numFmtId="182" fontId="26" fillId="0" borderId="0" xfId="0" applyNumberFormat="1" applyFont="1" applyBorder="1" applyAlignment="1">
      <alignment horizontal="center"/>
    </xf>
    <xf numFmtId="182" fontId="2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96" fontId="12" fillId="0" borderId="0" xfId="0" applyNumberFormat="1" applyFont="1" applyBorder="1" applyAlignment="1">
      <alignment horizontal="left"/>
    </xf>
    <xf numFmtId="0" fontId="27" fillId="0" borderId="0" xfId="0" applyFont="1" applyBorder="1" applyAlignment="1" quotePrefix="1">
      <alignment horizontal="left"/>
    </xf>
    <xf numFmtId="0" fontId="17" fillId="0" borderId="0" xfId="0" applyFont="1" applyBorder="1" applyAlignment="1">
      <alignment horizontal="right"/>
    </xf>
    <xf numFmtId="1" fontId="22" fillId="0" borderId="0" xfId="18" applyNumberFormat="1" applyFont="1" applyAlignment="1">
      <alignment horizontal="center"/>
    </xf>
    <xf numFmtId="208" fontId="12" fillId="0" borderId="0" xfId="0" applyNumberFormat="1" applyFont="1" applyBorder="1" applyAlignment="1">
      <alignment horizontal="left"/>
    </xf>
    <xf numFmtId="0" fontId="21" fillId="0" borderId="0" xfId="0" applyFont="1" applyBorder="1" applyAlignment="1" quotePrefix="1">
      <alignment horizontal="right"/>
    </xf>
    <xf numFmtId="0" fontId="28" fillId="0" borderId="0" xfId="0" applyFont="1" applyAlignment="1" quotePrefix="1">
      <alignment horizontal="left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5" fontId="6" fillId="0" borderId="14" xfId="0" applyNumberFormat="1" applyFont="1" applyFill="1" applyBorder="1" applyAlignment="1">
      <alignment horizontal="center"/>
    </xf>
    <xf numFmtId="185" fontId="6" fillId="0" borderId="15" xfId="0" applyNumberFormat="1" applyFont="1" applyFill="1" applyBorder="1" applyAlignment="1">
      <alignment horizontal="center"/>
    </xf>
    <xf numFmtId="185" fontId="6" fillId="0" borderId="16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18" fillId="0" borderId="19" xfId="0" applyFont="1" applyBorder="1" applyAlignment="1">
      <alignment horizontal="left"/>
    </xf>
    <xf numFmtId="0" fontId="19" fillId="0" borderId="19" xfId="0" applyFont="1" applyBorder="1" applyAlignment="1">
      <alignment/>
    </xf>
    <xf numFmtId="0" fontId="18" fillId="0" borderId="19" xfId="0" applyFont="1" applyBorder="1" applyAlignment="1" quotePrefix="1">
      <alignment horizontal="left"/>
    </xf>
    <xf numFmtId="0" fontId="0" fillId="0" borderId="20" xfId="0" applyBorder="1" applyAlignment="1">
      <alignment/>
    </xf>
    <xf numFmtId="0" fontId="4" fillId="0" borderId="21" xfId="0" applyFont="1" applyFill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0" fillId="0" borderId="17" xfId="0" applyBorder="1" applyAlignment="1">
      <alignment/>
    </xf>
    <xf numFmtId="198" fontId="5" fillId="0" borderId="17" xfId="18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8" fillId="0" borderId="20" xfId="0" applyFont="1" applyBorder="1" applyAlignment="1">
      <alignment horizontal="right"/>
    </xf>
    <xf numFmtId="185" fontId="18" fillId="0" borderId="20" xfId="0" applyNumberFormat="1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0" fillId="0" borderId="25" xfId="0" applyBorder="1" applyAlignment="1">
      <alignment/>
    </xf>
    <xf numFmtId="0" fontId="17" fillId="0" borderId="22" xfId="0" applyFont="1" applyBorder="1" applyAlignment="1" quotePrefix="1">
      <alignment horizontal="left"/>
    </xf>
    <xf numFmtId="0" fontId="18" fillId="0" borderId="20" xfId="0" applyFont="1" applyBorder="1" applyAlignment="1" quotePrefix="1">
      <alignment horizontal="left"/>
    </xf>
    <xf numFmtId="0" fontId="18" fillId="0" borderId="0" xfId="0" applyFont="1" applyBorder="1" applyAlignment="1" quotePrefix="1">
      <alignment horizontal="right"/>
    </xf>
    <xf numFmtId="182" fontId="18" fillId="0" borderId="0" xfId="0" applyNumberFormat="1" applyFont="1" applyBorder="1" applyAlignment="1">
      <alignment horizontal="center"/>
    </xf>
    <xf numFmtId="182" fontId="18" fillId="0" borderId="20" xfId="0" applyNumberFormat="1" applyFont="1" applyBorder="1" applyAlignment="1">
      <alignment horizontal="center"/>
    </xf>
    <xf numFmtId="182" fontId="6" fillId="0" borderId="10" xfId="0" applyNumberFormat="1" applyFont="1" applyFill="1" applyBorder="1" applyAlignment="1">
      <alignment horizontal="center"/>
    </xf>
    <xf numFmtId="182" fontId="6" fillId="0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0" fontId="16" fillId="0" borderId="13" xfId="0" applyFont="1" applyFill="1" applyBorder="1" applyAlignment="1" quotePrefix="1">
      <alignment horizontal="center"/>
    </xf>
    <xf numFmtId="182" fontId="6" fillId="0" borderId="28" xfId="0" applyNumberFormat="1" applyFont="1" applyFill="1" applyBorder="1" applyAlignment="1">
      <alignment horizontal="centerContinuous"/>
    </xf>
    <xf numFmtId="182" fontId="6" fillId="0" borderId="29" xfId="0" applyNumberFormat="1" applyFont="1" applyFill="1" applyBorder="1" applyAlignment="1">
      <alignment horizontal="centerContinuous"/>
    </xf>
    <xf numFmtId="182" fontId="6" fillId="0" borderId="30" xfId="0" applyNumberFormat="1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82" fontId="6" fillId="0" borderId="33" xfId="0" applyNumberFormat="1" applyFont="1" applyFill="1" applyBorder="1" applyAlignment="1">
      <alignment horizontal="center"/>
    </xf>
    <xf numFmtId="182" fontId="6" fillId="0" borderId="34" xfId="0" applyNumberFormat="1" applyFont="1" applyFill="1" applyBorder="1" applyAlignment="1">
      <alignment horizontal="centerContinuous"/>
    </xf>
    <xf numFmtId="182" fontId="6" fillId="0" borderId="35" xfId="0" applyNumberFormat="1" applyFont="1" applyFill="1" applyBorder="1" applyAlignment="1">
      <alignment horizontal="centerContinuous"/>
    </xf>
    <xf numFmtId="182" fontId="6" fillId="0" borderId="36" xfId="0" applyNumberFormat="1" applyFont="1" applyFill="1" applyBorder="1" applyAlignment="1">
      <alignment horizontal="centerContinuous"/>
    </xf>
    <xf numFmtId="182" fontId="6" fillId="0" borderId="37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8" fillId="0" borderId="20" xfId="0" applyFont="1" applyBorder="1" applyAlignment="1" quotePrefix="1">
      <alignment horizontal="right"/>
    </xf>
    <xf numFmtId="182" fontId="22" fillId="0" borderId="0" xfId="18" applyNumberFormat="1" applyFont="1" applyBorder="1" applyAlignment="1">
      <alignment horizontal="center"/>
    </xf>
    <xf numFmtId="0" fontId="18" fillId="0" borderId="25" xfId="0" applyFont="1" applyBorder="1" applyAlignment="1" quotePrefix="1">
      <alignment horizontal="left"/>
    </xf>
    <xf numFmtId="2" fontId="18" fillId="0" borderId="0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186" fontId="18" fillId="0" borderId="0" xfId="0" applyNumberFormat="1" applyFont="1" applyBorder="1" applyAlignment="1">
      <alignment horizontal="center"/>
    </xf>
    <xf numFmtId="1" fontId="18" fillId="0" borderId="0" xfId="18" applyNumberFormat="1" applyFont="1" applyBorder="1" applyAlignment="1">
      <alignment horizontal="center"/>
    </xf>
    <xf numFmtId="0" fontId="4" fillId="0" borderId="38" xfId="0" applyFont="1" applyFill="1" applyBorder="1" applyAlignment="1" quotePrefix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9" xfId="0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18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5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182" fontId="6" fillId="0" borderId="10" xfId="0" applyNumberFormat="1" applyFont="1" applyFill="1" applyBorder="1" applyAlignment="1">
      <alignment horizontal="right"/>
    </xf>
    <xf numFmtId="182" fontId="6" fillId="0" borderId="33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10" xfId="0" applyFont="1" applyBorder="1" applyAlignment="1">
      <alignment/>
    </xf>
    <xf numFmtId="182" fontId="6" fillId="0" borderId="28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balho%20hiperbolico%20triaxial%20TCD%20-%20l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to"/>
      <sheetName val="Umidade"/>
      <sheetName val="D.Iniciais - E1"/>
      <sheetName val="Resultados - E1"/>
      <sheetName val="D.Iniciais - E2"/>
      <sheetName val="Resultados - E2"/>
      <sheetName val="D.Iniciais - E3"/>
      <sheetName val="Resultados - E3"/>
      <sheetName val="D.Graficos"/>
      <sheetName val="G.T.Def. (1)"/>
      <sheetName val="G.p'xq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34"/>
  <sheetViews>
    <sheetView showGridLines="0" view="pageBreakPreview" zoomScale="75" zoomScaleSheetLayoutView="75" workbookViewId="0" topLeftCell="A4">
      <selection activeCell="K15" sqref="K15"/>
    </sheetView>
  </sheetViews>
  <sheetFormatPr defaultColWidth="9.140625" defaultRowHeight="12.75"/>
  <cols>
    <col min="1" max="1" width="5.00390625" style="5" customWidth="1"/>
    <col min="2" max="2" width="15.421875" style="18" customWidth="1"/>
    <col min="3" max="4" width="6.28125" style="12" customWidth="1"/>
    <col min="5" max="5" width="10.57421875" style="12" bestFit="1" customWidth="1"/>
    <col min="6" max="8" width="6.28125" style="12" customWidth="1"/>
    <col min="9" max="12" width="6.28125" style="4" customWidth="1"/>
    <col min="13" max="13" width="6.7109375" style="4" customWidth="1"/>
    <col min="14" max="16384" width="11.421875" style="4" customWidth="1"/>
  </cols>
  <sheetData>
    <row r="2" spans="2:7" ht="25.5">
      <c r="B2" s="65" t="s">
        <v>2</v>
      </c>
      <c r="C2"/>
      <c r="D2" s="13"/>
      <c r="E2" s="13"/>
      <c r="F2"/>
      <c r="G2"/>
    </row>
    <row r="3" ht="12.75"/>
    <row r="4" spans="1:12" ht="23.25" thickBot="1">
      <c r="A4" s="11"/>
      <c r="B4" s="58" t="s">
        <v>3</v>
      </c>
      <c r="C4" s="57"/>
      <c r="E4"/>
      <c r="F4" s="58" t="s">
        <v>1</v>
      </c>
      <c r="G4" s="63"/>
      <c r="J4" s="50" t="s">
        <v>4</v>
      </c>
      <c r="K4" s="62">
        <f>+'150kPa'!J1</f>
        <v>150</v>
      </c>
      <c r="L4" s="51" t="s">
        <v>5</v>
      </c>
    </row>
    <row r="5" spans="1:12" ht="13.5" thickBot="1">
      <c r="A5" s="2"/>
      <c r="B5" s="3"/>
      <c r="C5" s="15"/>
      <c r="D5" s="16"/>
      <c r="E5" s="16" t="s">
        <v>6</v>
      </c>
      <c r="F5" s="16"/>
      <c r="G5" s="14"/>
      <c r="H5" s="15"/>
      <c r="I5" s="16"/>
      <c r="J5" s="16" t="s">
        <v>7</v>
      </c>
      <c r="K5" s="16"/>
      <c r="L5" s="24"/>
    </row>
    <row r="6" spans="1:12" ht="12.75">
      <c r="A6" s="1"/>
      <c r="B6" s="25" t="s">
        <v>8</v>
      </c>
      <c r="C6" s="103">
        <v>39</v>
      </c>
      <c r="D6" s="104">
        <v>44</v>
      </c>
      <c r="E6" s="104">
        <v>92</v>
      </c>
      <c r="F6" s="104"/>
      <c r="G6" s="105"/>
      <c r="H6" s="103">
        <v>841</v>
      </c>
      <c r="I6" s="104"/>
      <c r="J6" s="104"/>
      <c r="K6" s="104"/>
      <c r="L6" s="105"/>
    </row>
    <row r="7" spans="2:12" ht="12.75">
      <c r="B7" s="26" t="s">
        <v>9</v>
      </c>
      <c r="C7" s="106">
        <v>39.39</v>
      </c>
      <c r="D7" s="107">
        <v>24.38</v>
      </c>
      <c r="E7" s="107">
        <v>28.17</v>
      </c>
      <c r="F7" s="107"/>
      <c r="G7" s="108"/>
      <c r="H7" s="106">
        <v>105.26</v>
      </c>
      <c r="I7" s="107"/>
      <c r="J7" s="107"/>
      <c r="K7" s="107"/>
      <c r="L7" s="108"/>
    </row>
    <row r="8" spans="1:12" ht="12.75">
      <c r="A8" s="1"/>
      <c r="B8" s="26" t="s">
        <v>10</v>
      </c>
      <c r="C8" s="106">
        <v>25.07</v>
      </c>
      <c r="D8" s="107">
        <v>17.5</v>
      </c>
      <c r="E8" s="107">
        <v>20.92</v>
      </c>
      <c r="F8" s="107"/>
      <c r="G8" s="108"/>
      <c r="H8" s="106">
        <v>77</v>
      </c>
      <c r="I8" s="107"/>
      <c r="J8" s="107"/>
      <c r="K8" s="107"/>
      <c r="L8" s="108"/>
    </row>
    <row r="9" spans="1:12" ht="12.75">
      <c r="A9" s="1"/>
      <c r="B9" s="26" t="s">
        <v>11</v>
      </c>
      <c r="C9" s="106">
        <v>13</v>
      </c>
      <c r="D9" s="109">
        <v>11.3</v>
      </c>
      <c r="E9" s="107">
        <v>14.75</v>
      </c>
      <c r="F9" s="107"/>
      <c r="G9" s="108"/>
      <c r="H9" s="106">
        <v>23.29</v>
      </c>
      <c r="I9" s="107"/>
      <c r="J9" s="107"/>
      <c r="K9" s="107"/>
      <c r="L9" s="108"/>
    </row>
    <row r="10" spans="1:12" ht="12.75">
      <c r="A10" s="1"/>
      <c r="B10" s="26" t="s">
        <v>12</v>
      </c>
      <c r="C10" s="28"/>
      <c r="D10" s="29"/>
      <c r="E10" s="29"/>
      <c r="F10" s="29"/>
      <c r="G10" s="30"/>
      <c r="H10" s="28"/>
      <c r="I10" s="29"/>
      <c r="J10" s="29"/>
      <c r="K10" s="29"/>
      <c r="L10" s="30">
        <f>IF(L6="","",L7-L8)</f>
      </c>
    </row>
    <row r="11" spans="2:26" ht="12.75">
      <c r="B11" s="26" t="s">
        <v>13</v>
      </c>
      <c r="C11" s="28"/>
      <c r="D11" s="29"/>
      <c r="E11" s="29"/>
      <c r="F11" s="29"/>
      <c r="G11" s="30"/>
      <c r="H11" s="28"/>
      <c r="I11" s="29"/>
      <c r="J11" s="29"/>
      <c r="K11" s="29"/>
      <c r="L11" s="30">
        <f>IF(L6="","",L8-L9)</f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12" ht="12.75">
      <c r="B12" s="26" t="s">
        <v>14</v>
      </c>
      <c r="C12" s="31"/>
      <c r="D12" s="32"/>
      <c r="E12" s="32"/>
      <c r="F12" s="32"/>
      <c r="G12" s="32"/>
      <c r="H12" s="31"/>
      <c r="I12" s="32"/>
      <c r="J12" s="32"/>
      <c r="K12" s="32"/>
      <c r="L12" s="33">
        <f>IF(L6="","",(L10/L11)*100)</f>
      </c>
    </row>
    <row r="13" spans="2:12" ht="13.5" thickBot="1">
      <c r="B13" s="27" t="s">
        <v>15</v>
      </c>
      <c r="C13" s="22"/>
      <c r="D13" s="17"/>
      <c r="E13" s="17"/>
      <c r="F13" s="17"/>
      <c r="G13" s="23"/>
      <c r="H13" s="22"/>
      <c r="I13" s="17"/>
      <c r="J13" s="17"/>
      <c r="K13" s="17"/>
      <c r="L13" s="23"/>
    </row>
    <row r="14" ht="12.75">
      <c r="A14" s="7"/>
    </row>
    <row r="15" spans="2:12" ht="23.25" thickBot="1">
      <c r="B15" s="58" t="s">
        <v>3</v>
      </c>
      <c r="C15" s="59"/>
      <c r="E15"/>
      <c r="F15" s="58" t="s">
        <v>1</v>
      </c>
      <c r="G15" s="63"/>
      <c r="J15" s="50" t="s">
        <v>4</v>
      </c>
      <c r="K15" s="62">
        <f>+'50kPa'!J1</f>
        <v>50</v>
      </c>
      <c r="L15" s="51" t="s">
        <v>5</v>
      </c>
    </row>
    <row r="16" spans="2:12" ht="13.5" thickBot="1">
      <c r="B16" s="3"/>
      <c r="C16" s="15"/>
      <c r="D16" s="16"/>
      <c r="E16" s="16" t="s">
        <v>6</v>
      </c>
      <c r="F16" s="16"/>
      <c r="G16" s="14"/>
      <c r="H16" s="15"/>
      <c r="I16" s="16"/>
      <c r="J16" s="16" t="s">
        <v>7</v>
      </c>
      <c r="K16" s="16"/>
      <c r="L16" s="24"/>
    </row>
    <row r="17" spans="2:12" ht="12.75">
      <c r="B17" s="25" t="s">
        <v>8</v>
      </c>
      <c r="C17" s="103">
        <v>106</v>
      </c>
      <c r="D17" s="104">
        <v>128</v>
      </c>
      <c r="E17" s="104">
        <v>239</v>
      </c>
      <c r="F17" s="104"/>
      <c r="G17" s="105"/>
      <c r="H17" s="103">
        <v>235</v>
      </c>
      <c r="I17" s="104"/>
      <c r="J17" s="104"/>
      <c r="K17" s="104"/>
      <c r="L17" s="105"/>
    </row>
    <row r="18" spans="2:12" ht="12.75">
      <c r="B18" s="26" t="s">
        <v>9</v>
      </c>
      <c r="C18" s="106">
        <v>26.83</v>
      </c>
      <c r="D18" s="107">
        <v>33.91</v>
      </c>
      <c r="E18" s="107">
        <v>18.8</v>
      </c>
      <c r="F18" s="107"/>
      <c r="G18" s="108"/>
      <c r="H18" s="106">
        <v>116.07</v>
      </c>
      <c r="I18" s="107"/>
      <c r="J18" s="107"/>
      <c r="K18" s="107"/>
      <c r="L18" s="108"/>
    </row>
    <row r="19" spans="2:12" ht="12.75">
      <c r="B19" s="26" t="s">
        <v>10</v>
      </c>
      <c r="C19" s="106">
        <v>19.5</v>
      </c>
      <c r="D19" s="107">
        <v>22.75</v>
      </c>
      <c r="E19" s="107">
        <v>12.8</v>
      </c>
      <c r="F19" s="107"/>
      <c r="G19" s="108"/>
      <c r="H19" s="106">
        <v>77.17</v>
      </c>
      <c r="I19" s="107"/>
      <c r="J19" s="107"/>
      <c r="K19" s="107"/>
      <c r="L19" s="108"/>
    </row>
    <row r="20" spans="2:12" ht="12.75">
      <c r="B20" s="26" t="s">
        <v>11</v>
      </c>
      <c r="C20" s="106">
        <v>12.96</v>
      </c>
      <c r="D20" s="107">
        <v>12.81</v>
      </c>
      <c r="E20" s="107">
        <v>7.31</v>
      </c>
      <c r="F20" s="107"/>
      <c r="G20" s="108"/>
      <c r="H20" s="106">
        <v>21.89</v>
      </c>
      <c r="I20" s="107"/>
      <c r="J20" s="107"/>
      <c r="K20" s="107"/>
      <c r="L20" s="108"/>
    </row>
    <row r="21" spans="2:12" ht="12.75">
      <c r="B21" s="26" t="s">
        <v>12</v>
      </c>
      <c r="C21" s="28"/>
      <c r="D21" s="29"/>
      <c r="E21" s="29"/>
      <c r="F21" s="29"/>
      <c r="G21" s="30"/>
      <c r="H21" s="28"/>
      <c r="I21" s="29"/>
      <c r="J21" s="29"/>
      <c r="K21" s="29">
        <f>IF(K17="","",K18-K19)</f>
      </c>
      <c r="L21" s="30">
        <f>IF(L17="","",L18-L19)</f>
      </c>
    </row>
    <row r="22" spans="1:12" ht="12.75">
      <c r="A22" s="9"/>
      <c r="B22" s="26" t="s">
        <v>13</v>
      </c>
      <c r="C22" s="28"/>
      <c r="D22" s="29"/>
      <c r="E22" s="29"/>
      <c r="F22" s="29"/>
      <c r="G22" s="30"/>
      <c r="H22" s="28"/>
      <c r="I22" s="29"/>
      <c r="J22" s="29"/>
      <c r="K22" s="29">
        <f>IF(K17="","",K19-K20)</f>
      </c>
      <c r="L22" s="30">
        <f>IF(L17="","",L19-L20)</f>
      </c>
    </row>
    <row r="23" spans="1:12" ht="12.75">
      <c r="A23" s="9"/>
      <c r="B23" s="26" t="s">
        <v>14</v>
      </c>
      <c r="C23" s="31"/>
      <c r="D23" s="32"/>
      <c r="E23" s="32"/>
      <c r="F23" s="32"/>
      <c r="G23" s="32"/>
      <c r="H23" s="31"/>
      <c r="I23" s="32"/>
      <c r="J23" s="32"/>
      <c r="K23" s="32">
        <f>IF(K17="","",(K21/K22)*100)</f>
      </c>
      <c r="L23" s="33">
        <f>IF(L17="","",(L21/L22)*100)</f>
      </c>
    </row>
    <row r="24" spans="1:12" ht="13.5" thickBot="1">
      <c r="A24" s="9"/>
      <c r="B24" s="27" t="s">
        <v>15</v>
      </c>
      <c r="C24" s="22"/>
      <c r="D24" s="17"/>
      <c r="E24" s="17"/>
      <c r="F24" s="17"/>
      <c r="G24" s="23"/>
      <c r="H24" s="22"/>
      <c r="I24" s="17"/>
      <c r="J24" s="17"/>
      <c r="K24" s="17"/>
      <c r="L24" s="23"/>
    </row>
    <row r="25" spans="1:2" ht="12.75">
      <c r="A25" s="9"/>
      <c r="B25" s="3"/>
    </row>
    <row r="26" spans="1:12" ht="23.25" thickBot="1">
      <c r="A26" s="9"/>
      <c r="B26" s="58" t="s">
        <v>3</v>
      </c>
      <c r="C26" s="59"/>
      <c r="E26"/>
      <c r="F26" s="58" t="s">
        <v>1</v>
      </c>
      <c r="G26" s="63"/>
      <c r="J26" s="50" t="s">
        <v>4</v>
      </c>
      <c r="K26" s="62">
        <f>+'100kPa'!J1</f>
        <v>100</v>
      </c>
      <c r="L26" s="51" t="s">
        <v>5</v>
      </c>
    </row>
    <row r="27" spans="1:12" ht="13.5" thickBot="1">
      <c r="A27" s="9"/>
      <c r="B27" s="3"/>
      <c r="C27" s="15"/>
      <c r="D27" s="16"/>
      <c r="E27" s="16" t="s">
        <v>6</v>
      </c>
      <c r="F27" s="16"/>
      <c r="G27" s="14"/>
      <c r="H27" s="15"/>
      <c r="I27" s="16"/>
      <c r="J27" s="16" t="s">
        <v>7</v>
      </c>
      <c r="K27" s="16"/>
      <c r="L27" s="24"/>
    </row>
    <row r="28" spans="1:12" ht="12.75">
      <c r="A28" s="9"/>
      <c r="B28" s="25" t="s">
        <v>8</v>
      </c>
      <c r="C28" s="103">
        <v>30</v>
      </c>
      <c r="D28" s="104">
        <v>84</v>
      </c>
      <c r="E28" s="104">
        <v>921</v>
      </c>
      <c r="F28" s="104"/>
      <c r="G28" s="105"/>
      <c r="H28" s="103">
        <v>464</v>
      </c>
      <c r="I28" s="104"/>
      <c r="J28" s="104"/>
      <c r="K28" s="104"/>
      <c r="L28" s="105"/>
    </row>
    <row r="29" spans="1:12" ht="12.75">
      <c r="A29" s="9"/>
      <c r="B29" s="26" t="s">
        <v>9</v>
      </c>
      <c r="C29" s="106">
        <v>23.85</v>
      </c>
      <c r="D29" s="107">
        <v>24.96</v>
      </c>
      <c r="E29" s="107">
        <v>34.93</v>
      </c>
      <c r="F29" s="107"/>
      <c r="G29" s="108"/>
      <c r="H29" s="106">
        <v>112.37</v>
      </c>
      <c r="I29" s="107"/>
      <c r="J29" s="107"/>
      <c r="K29" s="107"/>
      <c r="L29" s="108"/>
    </row>
    <row r="30" spans="1:12" ht="12.75">
      <c r="A30" s="9"/>
      <c r="B30" s="26" t="s">
        <v>10</v>
      </c>
      <c r="C30" s="106">
        <v>16.75</v>
      </c>
      <c r="D30" s="107">
        <v>16.23</v>
      </c>
      <c r="E30" s="107">
        <v>23.73</v>
      </c>
      <c r="F30" s="107"/>
      <c r="G30" s="108"/>
      <c r="H30" s="106">
        <v>77.81</v>
      </c>
      <c r="I30" s="107"/>
      <c r="J30" s="107"/>
      <c r="K30" s="107"/>
      <c r="L30" s="108"/>
    </row>
    <row r="31" spans="1:12" ht="12.75">
      <c r="A31" s="9"/>
      <c r="B31" s="26" t="s">
        <v>11</v>
      </c>
      <c r="C31" s="106">
        <v>9.73</v>
      </c>
      <c r="D31" s="107">
        <v>7.94</v>
      </c>
      <c r="E31" s="107">
        <v>12.83</v>
      </c>
      <c r="F31" s="107"/>
      <c r="G31" s="108"/>
      <c r="H31" s="106">
        <v>17.67</v>
      </c>
      <c r="I31" s="107"/>
      <c r="J31" s="107"/>
      <c r="K31" s="107"/>
      <c r="L31" s="108"/>
    </row>
    <row r="32" spans="1:12" ht="12.75">
      <c r="A32" s="9"/>
      <c r="B32" s="26" t="s">
        <v>12</v>
      </c>
      <c r="C32" s="28"/>
      <c r="D32" s="29"/>
      <c r="E32" s="29"/>
      <c r="F32" s="29"/>
      <c r="G32" s="30"/>
      <c r="H32" s="28"/>
      <c r="I32" s="29"/>
      <c r="J32" s="29"/>
      <c r="K32" s="29">
        <f>IF(K28="","",K29-K30)</f>
      </c>
      <c r="L32" s="30">
        <f>IF(L28="","",L29-L30)</f>
      </c>
    </row>
    <row r="33" spans="1:12" ht="12.75">
      <c r="A33" s="9"/>
      <c r="B33" s="26" t="s">
        <v>13</v>
      </c>
      <c r="C33" s="28"/>
      <c r="D33" s="29"/>
      <c r="E33" s="29"/>
      <c r="F33" s="29"/>
      <c r="G33" s="30"/>
      <c r="H33" s="28"/>
      <c r="I33" s="29"/>
      <c r="J33" s="29"/>
      <c r="K33" s="29">
        <f>IF(K28="","",K30-K31)</f>
      </c>
      <c r="L33" s="30">
        <f>IF(L28="","",L30-L31)</f>
      </c>
    </row>
    <row r="34" spans="1:12" ht="12.75">
      <c r="A34" s="9"/>
      <c r="B34" s="26" t="s">
        <v>14</v>
      </c>
      <c r="C34" s="31"/>
      <c r="D34" s="32"/>
      <c r="E34" s="32"/>
      <c r="F34" s="32"/>
      <c r="G34" s="32"/>
      <c r="H34" s="31"/>
      <c r="I34" s="32"/>
      <c r="J34" s="32"/>
      <c r="K34" s="32">
        <f>IF(K28="","",(K32/K33)*100)</f>
      </c>
      <c r="L34" s="33">
        <f>IF(L28="","",(L32/L33)*100)</f>
      </c>
    </row>
    <row r="35" spans="1:12" ht="13.5" thickBot="1">
      <c r="A35" s="9"/>
      <c r="B35" s="27" t="s">
        <v>15</v>
      </c>
      <c r="C35" s="22"/>
      <c r="D35" s="17"/>
      <c r="E35" s="17"/>
      <c r="F35" s="17"/>
      <c r="G35" s="23"/>
      <c r="H35" s="22"/>
      <c r="I35" s="17"/>
      <c r="J35" s="17"/>
      <c r="K35" s="17"/>
      <c r="L35" s="23"/>
    </row>
    <row r="36" spans="1:2" ht="12.75">
      <c r="A36" s="9"/>
      <c r="B36" s="3"/>
    </row>
    <row r="37" spans="1:2" ht="12.75">
      <c r="A37" s="9"/>
      <c r="B37" s="3"/>
    </row>
    <row r="38" spans="1:2" ht="12.75">
      <c r="A38" s="9"/>
      <c r="B38" s="3"/>
    </row>
    <row r="39" spans="1:2" ht="12.75">
      <c r="A39" s="9"/>
      <c r="B39" s="3"/>
    </row>
    <row r="40" spans="1:2" ht="12.75">
      <c r="A40" s="9"/>
      <c r="B40" s="3"/>
    </row>
    <row r="41" spans="1:2" ht="12.75">
      <c r="A41" s="9"/>
      <c r="B41" s="3"/>
    </row>
    <row r="42" spans="1:2" ht="12.75">
      <c r="A42" s="9"/>
      <c r="B42" s="3"/>
    </row>
    <row r="43" spans="1:2" ht="12.75">
      <c r="A43" s="9"/>
      <c r="B43" s="3"/>
    </row>
    <row r="44" spans="1:2" ht="12.75">
      <c r="A44" s="9"/>
      <c r="B44" s="3"/>
    </row>
    <row r="45" spans="1:2" ht="12.75">
      <c r="A45" s="9"/>
      <c r="B45" s="3"/>
    </row>
    <row r="46" spans="1:2" ht="12.75">
      <c r="A46" s="9"/>
      <c r="B46" s="3"/>
    </row>
    <row r="47" spans="1:2" ht="12.75">
      <c r="A47" s="9"/>
      <c r="B47" s="3"/>
    </row>
    <row r="48" spans="1:2" ht="12.75">
      <c r="A48" s="9"/>
      <c r="B48" s="3"/>
    </row>
    <row r="49" spans="1:2" ht="12.75">
      <c r="A49" s="9"/>
      <c r="B49" s="3"/>
    </row>
    <row r="50" spans="1:2" ht="12.75">
      <c r="A50" s="9"/>
      <c r="B50" s="3"/>
    </row>
    <row r="51" spans="1:2" ht="12.75">
      <c r="A51" s="9"/>
      <c r="B51" s="3"/>
    </row>
    <row r="52" spans="1:2" ht="12.75">
      <c r="A52" s="9"/>
      <c r="B52" s="3"/>
    </row>
    <row r="53" spans="1:2" ht="12.75">
      <c r="A53" s="9"/>
      <c r="B53" s="3"/>
    </row>
    <row r="54" spans="1:2" ht="12.75">
      <c r="A54" s="9"/>
      <c r="B54" s="3"/>
    </row>
    <row r="55" spans="1:2" ht="12.75">
      <c r="A55" s="9"/>
      <c r="B55" s="3"/>
    </row>
    <row r="56" ht="12.75">
      <c r="B56" s="3"/>
    </row>
    <row r="57" spans="1:2" ht="12.75">
      <c r="A57" s="6"/>
      <c r="B57" s="3"/>
    </row>
    <row r="58" spans="1:2" ht="12.75">
      <c r="A58" s="6"/>
      <c r="B58" s="3"/>
    </row>
    <row r="59" spans="1:2" ht="12.75">
      <c r="A59" s="6"/>
      <c r="B59" s="3"/>
    </row>
    <row r="60" spans="1:2" ht="12.75">
      <c r="A60" s="9"/>
      <c r="B60" s="3"/>
    </row>
    <row r="61" spans="1:2" ht="12.75">
      <c r="A61" s="9"/>
      <c r="B61" s="3"/>
    </row>
    <row r="62" spans="1:2" ht="12.75">
      <c r="A62" s="9"/>
      <c r="B62" s="3"/>
    </row>
    <row r="63" spans="1:2" ht="12.75">
      <c r="A63" s="9"/>
      <c r="B63" s="3"/>
    </row>
    <row r="64" spans="1:2" ht="12.75">
      <c r="A64" s="9"/>
      <c r="B64" s="3"/>
    </row>
    <row r="65" spans="1:2" ht="12.75">
      <c r="A65" s="9"/>
      <c r="B65" s="3"/>
    </row>
    <row r="66" spans="1:2" ht="12.75">
      <c r="A66" s="9"/>
      <c r="B66" s="3"/>
    </row>
    <row r="67" spans="1:2" ht="12.75">
      <c r="A67" s="9"/>
      <c r="B67" s="3"/>
    </row>
    <row r="68" spans="1:2" ht="12.75">
      <c r="A68" s="9"/>
      <c r="B68" s="3"/>
    </row>
    <row r="69" spans="1:2" ht="12.75">
      <c r="A69" s="9"/>
      <c r="B69" s="3"/>
    </row>
    <row r="70" spans="1:2" ht="12.75">
      <c r="A70" s="9"/>
      <c r="B70" s="3"/>
    </row>
    <row r="71" spans="1:2" ht="12.75">
      <c r="A71" s="9"/>
      <c r="B71" s="3"/>
    </row>
    <row r="72" spans="1:2" ht="12.75">
      <c r="A72" s="9"/>
      <c r="B72" s="3"/>
    </row>
    <row r="73" spans="1:2" ht="12.75">
      <c r="A73" s="9"/>
      <c r="B73" s="3"/>
    </row>
    <row r="74" spans="1:2" ht="12.75">
      <c r="A74" s="9"/>
      <c r="B74" s="3"/>
    </row>
    <row r="75" spans="1:2" ht="12.75">
      <c r="A75" s="9"/>
      <c r="B75" s="3"/>
    </row>
    <row r="76" spans="1:2" ht="12.75">
      <c r="A76" s="9"/>
      <c r="B76" s="3"/>
    </row>
    <row r="77" spans="1:2" ht="12.75">
      <c r="A77" s="9"/>
      <c r="B77" s="3"/>
    </row>
    <row r="78" spans="1:2" ht="12.75">
      <c r="A78" s="9"/>
      <c r="B78" s="3"/>
    </row>
    <row r="79" spans="1:2" ht="12.75">
      <c r="A79" s="9"/>
      <c r="B79" s="3"/>
    </row>
    <row r="80" spans="1:2" ht="12.75">
      <c r="A80" s="9"/>
      <c r="B80" s="3"/>
    </row>
    <row r="81" spans="1:2" ht="12.75">
      <c r="A81" s="9"/>
      <c r="B81" s="3"/>
    </row>
    <row r="82" spans="1:2" ht="12.75">
      <c r="A82" s="9"/>
      <c r="B82" s="3"/>
    </row>
    <row r="83" spans="1:2" ht="12.75">
      <c r="A83" s="9"/>
      <c r="B83" s="3"/>
    </row>
    <row r="84" spans="1:2" ht="12.75">
      <c r="A84" s="9"/>
      <c r="B84" s="3"/>
    </row>
    <row r="85" spans="1:2" ht="12.75">
      <c r="A85" s="9"/>
      <c r="B85" s="3"/>
    </row>
    <row r="86" spans="1:2" ht="12.75">
      <c r="A86" s="9"/>
      <c r="B86" s="3"/>
    </row>
    <row r="87" spans="1:2" ht="12.75">
      <c r="A87" s="9"/>
      <c r="B87" s="3"/>
    </row>
    <row r="88" spans="1:2" ht="12.75">
      <c r="A88" s="9"/>
      <c r="B88" s="3"/>
    </row>
    <row r="89" spans="1:2" ht="12.75">
      <c r="A89" s="9"/>
      <c r="B89" s="3"/>
    </row>
    <row r="90" spans="1:2" ht="12.75">
      <c r="A90" s="9"/>
      <c r="B90" s="3"/>
    </row>
    <row r="91" spans="1:2" ht="12.75">
      <c r="A91" s="9"/>
      <c r="B91" s="3"/>
    </row>
    <row r="92" spans="1:2" ht="12.75">
      <c r="A92" s="9"/>
      <c r="B92" s="3"/>
    </row>
    <row r="93" spans="1:2" ht="12.75">
      <c r="A93" s="9"/>
      <c r="B93" s="3"/>
    </row>
    <row r="94" spans="1:2" ht="12.75">
      <c r="A94" s="9"/>
      <c r="B94" s="3"/>
    </row>
    <row r="95" spans="1:2" ht="12.75">
      <c r="A95" s="9"/>
      <c r="B95" s="3"/>
    </row>
    <row r="96" spans="1:2" ht="12.75">
      <c r="A96" s="9"/>
      <c r="B96" s="3"/>
    </row>
    <row r="97" spans="1:2" ht="12.75">
      <c r="A97" s="9"/>
      <c r="B97" s="3"/>
    </row>
    <row r="98" spans="1:2" ht="12.75">
      <c r="A98" s="9"/>
      <c r="B98" s="3"/>
    </row>
    <row r="99" spans="1:2" ht="12.75">
      <c r="A99" s="9"/>
      <c r="B99" s="3"/>
    </row>
    <row r="100" spans="1:2" ht="12.75">
      <c r="A100" s="9"/>
      <c r="B100" s="3"/>
    </row>
    <row r="101" spans="1:2" ht="12.75">
      <c r="A101" s="9"/>
      <c r="B101" s="3"/>
    </row>
    <row r="102" spans="1:2" ht="12.75">
      <c r="A102" s="9"/>
      <c r="B102" s="3"/>
    </row>
    <row r="103" spans="1:2" ht="12.75">
      <c r="A103" s="9"/>
      <c r="B103" s="3"/>
    </row>
    <row r="104" spans="1:2" ht="12.75">
      <c r="A104" s="9"/>
      <c r="B104" s="3"/>
    </row>
    <row r="105" spans="1:2" ht="12.75">
      <c r="A105" s="9"/>
      <c r="B105" s="3"/>
    </row>
    <row r="106" spans="1:2" ht="12.75">
      <c r="A106" s="9"/>
      <c r="B106" s="3"/>
    </row>
    <row r="107" spans="1:2" ht="12.75">
      <c r="A107" s="9"/>
      <c r="B107" s="3"/>
    </row>
    <row r="108" spans="1:2" ht="12.75">
      <c r="A108" s="9"/>
      <c r="B108" s="3"/>
    </row>
    <row r="109" ht="12.75">
      <c r="B109" s="3"/>
    </row>
    <row r="110" spans="1:2" ht="12.75">
      <c r="A110" s="6"/>
      <c r="B110" s="3"/>
    </row>
    <row r="111" spans="1:2" ht="12.75">
      <c r="A111" s="6"/>
      <c r="B111" s="3"/>
    </row>
    <row r="112" spans="1:2" ht="12.75">
      <c r="A112" s="6"/>
      <c r="B112" s="3"/>
    </row>
    <row r="113" spans="1:2" ht="12.75">
      <c r="A113" s="9"/>
      <c r="B113" s="3"/>
    </row>
    <row r="114" spans="1:2" ht="12.75">
      <c r="A114" s="9"/>
      <c r="B114" s="3"/>
    </row>
    <row r="115" spans="1:2" ht="12.75">
      <c r="A115" s="9"/>
      <c r="B115" s="3"/>
    </row>
    <row r="116" spans="1:2" ht="12.75">
      <c r="A116" s="9"/>
      <c r="B116" s="3"/>
    </row>
    <row r="117" spans="1:2" ht="12.75">
      <c r="A117" s="9"/>
      <c r="B117" s="3"/>
    </row>
    <row r="118" spans="1:2" ht="12.75">
      <c r="A118" s="9"/>
      <c r="B118" s="3"/>
    </row>
    <row r="119" spans="1:2" ht="12.75">
      <c r="A119" s="9"/>
      <c r="B119" s="3"/>
    </row>
    <row r="120" spans="1:2" ht="12.75">
      <c r="A120" s="9"/>
      <c r="B120" s="3"/>
    </row>
    <row r="121" spans="1:2" ht="12.75">
      <c r="A121" s="9"/>
      <c r="B121" s="3"/>
    </row>
    <row r="122" spans="1:2" ht="12.75">
      <c r="A122" s="9"/>
      <c r="B122" s="3"/>
    </row>
    <row r="123" spans="1:2" ht="12.75">
      <c r="A123" s="9"/>
      <c r="B123" s="3"/>
    </row>
    <row r="124" spans="1:2" ht="12.75">
      <c r="A124" s="9"/>
      <c r="B124" s="3"/>
    </row>
    <row r="125" spans="1:2" ht="12.75">
      <c r="A125" s="9"/>
      <c r="B125" s="3"/>
    </row>
    <row r="126" spans="1:2" ht="12.75">
      <c r="A126" s="9"/>
      <c r="B126" s="3"/>
    </row>
    <row r="127" spans="1:2" ht="12.75">
      <c r="A127" s="9"/>
      <c r="B127" s="3"/>
    </row>
    <row r="128" spans="1:2" ht="12.75">
      <c r="A128" s="9"/>
      <c r="B128" s="3"/>
    </row>
    <row r="129" spans="1:2" ht="12.75">
      <c r="A129" s="9"/>
      <c r="B129" s="3"/>
    </row>
    <row r="130" spans="1:2" ht="12.75">
      <c r="A130" s="9"/>
      <c r="B130" s="3"/>
    </row>
    <row r="131" spans="1:2" ht="12.75">
      <c r="A131" s="9"/>
      <c r="B131" s="3"/>
    </row>
    <row r="132" spans="1:2" ht="12.75">
      <c r="A132" s="9"/>
      <c r="B132" s="3"/>
    </row>
    <row r="133" spans="1:2" ht="12.75">
      <c r="A133" s="9"/>
      <c r="B133" s="3"/>
    </row>
    <row r="134" spans="1:2" ht="12.75">
      <c r="A134" s="9"/>
      <c r="B134" s="3"/>
    </row>
    <row r="135" spans="1:2" ht="12.75">
      <c r="A135" s="9"/>
      <c r="B135" s="3"/>
    </row>
    <row r="136" spans="1:2" ht="12.75">
      <c r="A136" s="9"/>
      <c r="B136" s="3"/>
    </row>
    <row r="137" spans="1:2" ht="12.75">
      <c r="A137" s="9"/>
      <c r="B137" s="3"/>
    </row>
    <row r="138" spans="1:2" ht="12.75">
      <c r="A138" s="9"/>
      <c r="B138" s="3"/>
    </row>
    <row r="139" spans="1:2" ht="12.75">
      <c r="A139" s="9"/>
      <c r="B139" s="3"/>
    </row>
    <row r="140" spans="1:2" ht="12.75">
      <c r="A140" s="9"/>
      <c r="B140" s="3"/>
    </row>
    <row r="141" spans="1:2" ht="12.75">
      <c r="A141" s="9"/>
      <c r="B141" s="3"/>
    </row>
    <row r="142" spans="1:2" ht="12.75">
      <c r="A142" s="9"/>
      <c r="B142" s="3"/>
    </row>
    <row r="143" spans="1:2" ht="12.75">
      <c r="A143" s="9"/>
      <c r="B143" s="3"/>
    </row>
    <row r="144" spans="1:2" ht="12.75">
      <c r="A144" s="9"/>
      <c r="B144" s="3"/>
    </row>
    <row r="145" spans="1:2" ht="12.75">
      <c r="A145" s="9"/>
      <c r="B145" s="3"/>
    </row>
    <row r="146" spans="1:2" ht="12.75">
      <c r="A146" s="9"/>
      <c r="B146" s="3"/>
    </row>
    <row r="147" spans="1:2" ht="12.75">
      <c r="A147" s="9"/>
      <c r="B147" s="3"/>
    </row>
    <row r="148" spans="1:2" ht="12.75">
      <c r="A148" s="9"/>
      <c r="B148" s="3"/>
    </row>
    <row r="149" spans="1:2" ht="12.75">
      <c r="A149" s="9"/>
      <c r="B149" s="3"/>
    </row>
    <row r="150" spans="1:2" ht="12.75">
      <c r="A150" s="9"/>
      <c r="B150" s="3"/>
    </row>
    <row r="151" spans="1:2" ht="12.75">
      <c r="A151" s="9"/>
      <c r="B151" s="3"/>
    </row>
    <row r="152" spans="1:2" ht="12.75">
      <c r="A152" s="9"/>
      <c r="B152" s="3"/>
    </row>
    <row r="153" spans="1:2" ht="12.75">
      <c r="A153" s="9"/>
      <c r="B153" s="3"/>
    </row>
    <row r="154" spans="1:2" ht="12.75">
      <c r="A154" s="9"/>
      <c r="B154" s="3"/>
    </row>
    <row r="155" spans="1:2" ht="12.75">
      <c r="A155" s="9"/>
      <c r="B155" s="3"/>
    </row>
    <row r="156" spans="1:2" ht="12.75">
      <c r="A156" s="9"/>
      <c r="B156" s="3"/>
    </row>
    <row r="157" spans="1:2" ht="12.75">
      <c r="A157" s="9"/>
      <c r="B157" s="3"/>
    </row>
    <row r="158" spans="1:2" ht="12.75">
      <c r="A158" s="9"/>
      <c r="B158" s="3"/>
    </row>
    <row r="159" spans="1:2" ht="12.75">
      <c r="A159" s="9"/>
      <c r="B159" s="3"/>
    </row>
    <row r="160" spans="1:2" ht="12.75">
      <c r="A160" s="9"/>
      <c r="B160" s="3"/>
    </row>
    <row r="161" spans="1:2" ht="12.75">
      <c r="A161" s="9"/>
      <c r="B161" s="3"/>
    </row>
    <row r="162" ht="12.75">
      <c r="B162" s="3"/>
    </row>
    <row r="163" spans="1:2" ht="12.75">
      <c r="A163" s="6"/>
      <c r="B163" s="3"/>
    </row>
    <row r="164" spans="1:2" ht="12.75">
      <c r="A164" s="6"/>
      <c r="B164" s="3"/>
    </row>
    <row r="165" spans="1:2" ht="12.75">
      <c r="A165" s="6"/>
      <c r="B165" s="3"/>
    </row>
    <row r="166" spans="1:2" ht="12.75">
      <c r="A166" s="9"/>
      <c r="B166" s="3"/>
    </row>
    <row r="167" spans="1:2" ht="12.75">
      <c r="A167" s="9"/>
      <c r="B167" s="3"/>
    </row>
    <row r="168" spans="1:2" ht="12.75">
      <c r="A168" s="9"/>
      <c r="B168" s="3"/>
    </row>
    <row r="169" spans="1:2" ht="12.75">
      <c r="A169" s="9"/>
      <c r="B169" s="3"/>
    </row>
    <row r="170" spans="1:2" ht="12.75">
      <c r="A170" s="9"/>
      <c r="B170" s="3"/>
    </row>
    <row r="171" spans="1:2" ht="12.75">
      <c r="A171" s="9"/>
      <c r="B171" s="3"/>
    </row>
    <row r="172" spans="1:2" ht="12.75">
      <c r="A172" s="9"/>
      <c r="B172" s="3"/>
    </row>
    <row r="173" spans="1:2" ht="12.75">
      <c r="A173" s="9"/>
      <c r="B173" s="3"/>
    </row>
    <row r="174" spans="1:2" ht="12.75">
      <c r="A174" s="9"/>
      <c r="B174" s="3"/>
    </row>
    <row r="175" spans="1:2" ht="12.75">
      <c r="A175" s="9"/>
      <c r="B175" s="3"/>
    </row>
    <row r="176" spans="1:2" ht="12.75">
      <c r="A176" s="9"/>
      <c r="B176" s="3"/>
    </row>
    <row r="177" spans="1:2" ht="12.75">
      <c r="A177" s="9"/>
      <c r="B177" s="3"/>
    </row>
    <row r="178" spans="1:2" ht="12.75">
      <c r="A178" s="9"/>
      <c r="B178" s="3"/>
    </row>
    <row r="179" spans="1:2" ht="12.75">
      <c r="A179" s="9"/>
      <c r="B179" s="3"/>
    </row>
    <row r="180" spans="1:2" ht="12.75">
      <c r="A180" s="9"/>
      <c r="B180" s="3"/>
    </row>
    <row r="181" spans="1:2" ht="12.75">
      <c r="A181" s="9"/>
      <c r="B181" s="3"/>
    </row>
    <row r="182" spans="1:2" ht="12.75">
      <c r="A182" s="9"/>
      <c r="B182" s="3"/>
    </row>
    <row r="183" spans="1:2" ht="12.75">
      <c r="A183" s="9"/>
      <c r="B183" s="3"/>
    </row>
    <row r="184" spans="1:2" ht="12.75">
      <c r="A184" s="9"/>
      <c r="B184" s="3"/>
    </row>
    <row r="185" spans="1:2" ht="12.75">
      <c r="A185" s="9"/>
      <c r="B185" s="3"/>
    </row>
    <row r="186" spans="1:2" ht="12.75">
      <c r="A186" s="9"/>
      <c r="B186" s="3"/>
    </row>
    <row r="187" spans="1:2" ht="12.75">
      <c r="A187" s="9"/>
      <c r="B187" s="3"/>
    </row>
    <row r="188" spans="1:2" ht="12.75">
      <c r="A188" s="9"/>
      <c r="B188" s="3"/>
    </row>
    <row r="189" spans="1:2" ht="12.75">
      <c r="A189" s="9"/>
      <c r="B189" s="3"/>
    </row>
    <row r="190" spans="1:2" ht="12.75">
      <c r="A190" s="9"/>
      <c r="B190" s="3"/>
    </row>
    <row r="191" spans="1:2" ht="12.75">
      <c r="A191" s="9"/>
      <c r="B191" s="3"/>
    </row>
    <row r="192" spans="1:2" ht="12.75">
      <c r="A192" s="9"/>
      <c r="B192" s="3"/>
    </row>
    <row r="193" spans="1:2" ht="12.75">
      <c r="A193" s="9"/>
      <c r="B193" s="3"/>
    </row>
    <row r="194" spans="1:2" ht="12.75">
      <c r="A194" s="9"/>
      <c r="B194" s="3"/>
    </row>
    <row r="195" spans="1:2" ht="12.75">
      <c r="A195" s="9"/>
      <c r="B195" s="3"/>
    </row>
    <row r="196" spans="1:2" ht="12.75">
      <c r="A196" s="9"/>
      <c r="B196" s="3"/>
    </row>
    <row r="197" spans="1:2" ht="12.75">
      <c r="A197" s="9"/>
      <c r="B197" s="3"/>
    </row>
    <row r="198" spans="1:2" ht="12.75">
      <c r="A198" s="9"/>
      <c r="B198" s="3"/>
    </row>
    <row r="199" spans="1:2" ht="12.75">
      <c r="A199" s="9"/>
      <c r="B199" s="3"/>
    </row>
    <row r="200" spans="1:2" ht="12.75">
      <c r="A200" s="9"/>
      <c r="B200" s="3"/>
    </row>
    <row r="201" spans="1:2" ht="12.75">
      <c r="A201" s="9"/>
      <c r="B201" s="3"/>
    </row>
    <row r="202" spans="1:2" ht="12.75">
      <c r="A202" s="9"/>
      <c r="B202" s="3"/>
    </row>
    <row r="203" spans="1:2" ht="12.75">
      <c r="A203" s="9"/>
      <c r="B203" s="3"/>
    </row>
    <row r="204" spans="1:2" ht="12.75">
      <c r="A204" s="9"/>
      <c r="B204" s="3"/>
    </row>
    <row r="205" spans="1:2" ht="12.75">
      <c r="A205" s="9"/>
      <c r="B205" s="3"/>
    </row>
    <row r="206" spans="1:2" ht="12.75">
      <c r="A206" s="9"/>
      <c r="B206" s="3"/>
    </row>
    <row r="207" spans="1:2" ht="12.75">
      <c r="A207" s="9"/>
      <c r="B207" s="3"/>
    </row>
    <row r="208" spans="1:2" ht="12.75">
      <c r="A208" s="9"/>
      <c r="B208" s="3"/>
    </row>
    <row r="209" spans="1:2" ht="12.75">
      <c r="A209" s="9"/>
      <c r="B209" s="3"/>
    </row>
    <row r="210" spans="1:2" ht="12.75">
      <c r="A210" s="9"/>
      <c r="B210" s="3"/>
    </row>
    <row r="211" spans="1:2" ht="12.75">
      <c r="A211" s="9"/>
      <c r="B211" s="3"/>
    </row>
    <row r="212" spans="1:2" ht="12.75">
      <c r="A212" s="9"/>
      <c r="B212" s="3"/>
    </row>
    <row r="213" spans="1:2" ht="12.75">
      <c r="A213" s="9"/>
      <c r="B213" s="3"/>
    </row>
    <row r="214" spans="1:2" ht="12.75">
      <c r="A214" s="9"/>
      <c r="B214" s="3"/>
    </row>
    <row r="215" spans="1:2" ht="12.75">
      <c r="A215" s="9"/>
      <c r="B215" s="3"/>
    </row>
    <row r="216" spans="1:2" ht="12.75">
      <c r="A216" s="9"/>
      <c r="B216" s="3"/>
    </row>
    <row r="217" spans="1:2" ht="12.75">
      <c r="A217" s="10"/>
      <c r="B217" s="3"/>
    </row>
    <row r="218" spans="1:2" ht="12.75">
      <c r="A218" s="10"/>
      <c r="B218" s="3"/>
    </row>
    <row r="219" spans="1:2" ht="12.75">
      <c r="A219" s="10"/>
      <c r="B219" s="3"/>
    </row>
    <row r="220" spans="1:2" ht="12.75">
      <c r="A220" s="10"/>
      <c r="B220" s="3"/>
    </row>
    <row r="221" spans="1:2" ht="12.75">
      <c r="A221" s="10"/>
      <c r="B221" s="3"/>
    </row>
    <row r="222" spans="1:2" ht="12.75">
      <c r="A222" s="10"/>
      <c r="B222" s="3"/>
    </row>
    <row r="223" spans="1:2" ht="12.75">
      <c r="A223" s="10"/>
      <c r="B223" s="3"/>
    </row>
    <row r="224" spans="1:2" ht="12.75">
      <c r="A224" s="10"/>
      <c r="B224" s="3"/>
    </row>
    <row r="225" spans="1:2" ht="12.75">
      <c r="A225" s="10"/>
      <c r="B225" s="3"/>
    </row>
    <row r="226" spans="1:2" ht="12.75">
      <c r="A226" s="10"/>
      <c r="B226" s="3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</sheetData>
  <printOptions/>
  <pageMargins left="0.75" right="0.75" top="1" bottom="1" header="0.492125985" footer="0.492125985"/>
  <pageSetup horizontalDpi="600" verticalDpi="600" orientation="portrait" scale="95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4"/>
  <sheetViews>
    <sheetView showGridLines="0" view="pageBreakPreview" zoomScaleSheetLayoutView="100" workbookViewId="0" topLeftCell="D1">
      <selection activeCell="J21" sqref="J21"/>
    </sheetView>
  </sheetViews>
  <sheetFormatPr defaultColWidth="9.140625" defaultRowHeight="12.75"/>
  <cols>
    <col min="1" max="5" width="8.8515625" style="19" customWidth="1"/>
    <col min="6" max="6" width="5.57421875" style="19" customWidth="1"/>
    <col min="7" max="7" width="2.7109375" style="19" customWidth="1"/>
    <col min="8" max="8" width="3.421875" style="19" customWidth="1"/>
    <col min="9" max="11" width="8.8515625" style="19" customWidth="1"/>
    <col min="12" max="12" width="8.28125" style="3" customWidth="1"/>
    <col min="13" max="26" width="8.28125" style="5" customWidth="1"/>
    <col min="27" max="16384" width="8.28125" style="4" customWidth="1"/>
  </cols>
  <sheetData>
    <row r="1" spans="1:26" ht="24.75" thickBot="1">
      <c r="A1" s="21"/>
      <c r="B1"/>
      <c r="C1" s="49" t="s">
        <v>0</v>
      </c>
      <c r="D1"/>
      <c r="E1"/>
      <c r="F1"/>
      <c r="G1"/>
      <c r="H1" s="40"/>
      <c r="I1" s="64" t="s">
        <v>4</v>
      </c>
      <c r="J1" s="53">
        <f>+D3</f>
        <v>50</v>
      </c>
      <c r="K1" s="51" t="s">
        <v>5</v>
      </c>
      <c r="L1" s="60"/>
      <c r="M1" s="100"/>
      <c r="N1" s="99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13" s="5" customFormat="1" ht="14.25" thickTop="1">
      <c r="A2" s="82" t="s">
        <v>16</v>
      </c>
      <c r="B2" s="73"/>
      <c r="C2" s="73"/>
      <c r="D2" s="73"/>
      <c r="E2" s="73"/>
      <c r="F2" s="73"/>
      <c r="G2" s="73"/>
      <c r="H2" s="83"/>
      <c r="I2" s="83"/>
      <c r="J2" s="83"/>
      <c r="K2" s="102"/>
      <c r="L2"/>
      <c r="M2"/>
    </row>
    <row r="3" spans="1:13" s="5" customFormat="1" ht="13.5">
      <c r="A3" s="127"/>
      <c r="B3" s="6"/>
      <c r="C3" s="43" t="s">
        <v>19</v>
      </c>
      <c r="D3" s="134">
        <f>+J3-D4</f>
        <v>50</v>
      </c>
      <c r="E3" s="45" t="s">
        <v>5</v>
      </c>
      <c r="F3" s="6"/>
      <c r="G3" s="6"/>
      <c r="H3" s="40"/>
      <c r="I3" s="43" t="s">
        <v>20</v>
      </c>
      <c r="J3" s="134">
        <v>150</v>
      </c>
      <c r="K3" s="77" t="s">
        <v>5</v>
      </c>
      <c r="L3"/>
      <c r="M3"/>
    </row>
    <row r="4" spans="1:14" s="3" customFormat="1" ht="12.75">
      <c r="A4" s="75"/>
      <c r="B4" s="40"/>
      <c r="C4" s="93" t="s">
        <v>21</v>
      </c>
      <c r="D4" s="134">
        <v>100</v>
      </c>
      <c r="E4" s="45" t="s">
        <v>5</v>
      </c>
      <c r="F4" s="40"/>
      <c r="G4" s="40"/>
      <c r="H4" s="40"/>
      <c r="I4" s="43" t="s">
        <v>22</v>
      </c>
      <c r="J4" s="44" t="s">
        <v>66</v>
      </c>
      <c r="K4" s="101"/>
      <c r="L4" s="40"/>
      <c r="M4"/>
      <c r="N4"/>
    </row>
    <row r="5" spans="1:12" s="3" customFormat="1" ht="13.5" thickBot="1">
      <c r="A5" s="86"/>
      <c r="B5" s="80"/>
      <c r="C5" s="87" t="s">
        <v>23</v>
      </c>
      <c r="D5" s="88">
        <v>0.02</v>
      </c>
      <c r="E5" s="89" t="s">
        <v>24</v>
      </c>
      <c r="F5" s="80"/>
      <c r="G5" s="80"/>
      <c r="H5" s="80"/>
      <c r="I5" s="80"/>
      <c r="J5" s="80"/>
      <c r="K5" s="90"/>
      <c r="L5" s="40"/>
    </row>
    <row r="6" spans="1:12" s="5" customFormat="1" ht="14.25" thickTop="1">
      <c r="A6" s="91" t="s">
        <v>25</v>
      </c>
      <c r="B6" s="73"/>
      <c r="C6" s="73"/>
      <c r="D6" s="73"/>
      <c r="E6" s="73"/>
      <c r="F6" s="73"/>
      <c r="G6" s="73"/>
      <c r="H6" s="73"/>
      <c r="I6" s="74"/>
      <c r="J6" s="84"/>
      <c r="K6" s="85"/>
      <c r="L6" s="3"/>
    </row>
    <row r="7" spans="1:15" s="3" customFormat="1" ht="13.5">
      <c r="A7" s="76"/>
      <c r="B7" s="40"/>
      <c r="C7" s="43" t="s">
        <v>26</v>
      </c>
      <c r="D7" s="131">
        <v>3.83</v>
      </c>
      <c r="E7" s="45" t="s">
        <v>27</v>
      </c>
      <c r="F7" s="40"/>
      <c r="G7" s="40"/>
      <c r="H7" s="40"/>
      <c r="I7" s="93" t="s">
        <v>28</v>
      </c>
      <c r="J7" s="133">
        <v>2.6644</v>
      </c>
      <c r="K7" s="77" t="s">
        <v>29</v>
      </c>
      <c r="L7" s="40"/>
      <c r="M7" s="133"/>
      <c r="N7"/>
      <c r="O7"/>
    </row>
    <row r="8" spans="1:15" s="3" customFormat="1" ht="12.75">
      <c r="A8" s="76"/>
      <c r="B8" s="40"/>
      <c r="C8" s="43" t="s">
        <v>30</v>
      </c>
      <c r="D8" s="131">
        <v>7.63</v>
      </c>
      <c r="E8" s="45" t="s">
        <v>27</v>
      </c>
      <c r="F8" s="40"/>
      <c r="G8" s="40"/>
      <c r="H8" s="40"/>
      <c r="I8" s="43" t="s">
        <v>31</v>
      </c>
      <c r="J8" s="48"/>
      <c r="K8" s="78"/>
      <c r="L8" s="40"/>
      <c r="M8"/>
      <c r="N8"/>
      <c r="O8"/>
    </row>
    <row r="9" spans="1:15" s="3" customFormat="1" ht="12.75">
      <c r="A9" s="76"/>
      <c r="B9" s="40"/>
      <c r="C9" s="43" t="s">
        <v>32</v>
      </c>
      <c r="D9" s="131">
        <v>11.52</v>
      </c>
      <c r="E9" s="46" t="s">
        <v>33</v>
      </c>
      <c r="F9" s="40"/>
      <c r="G9" s="40"/>
      <c r="H9" s="40"/>
      <c r="I9" s="43" t="s">
        <v>34</v>
      </c>
      <c r="J9" s="52"/>
      <c r="K9" s="77" t="s">
        <v>35</v>
      </c>
      <c r="L9" s="40"/>
      <c r="M9"/>
      <c r="N9"/>
      <c r="O9"/>
    </row>
    <row r="10" spans="1:15" s="3" customFormat="1" ht="12.75">
      <c r="A10" s="76"/>
      <c r="B10" s="40"/>
      <c r="C10" s="93" t="s">
        <v>36</v>
      </c>
      <c r="D10" s="131">
        <v>87.9</v>
      </c>
      <c r="E10" s="46" t="s">
        <v>18</v>
      </c>
      <c r="F10" s="40"/>
      <c r="G10" s="40"/>
      <c r="H10" s="40"/>
      <c r="I10" s="43" t="s">
        <v>37</v>
      </c>
      <c r="J10" s="94"/>
      <c r="K10" s="77" t="s">
        <v>35</v>
      </c>
      <c r="L10" s="40"/>
      <c r="M10"/>
      <c r="N10"/>
      <c r="O10"/>
    </row>
    <row r="11" spans="1:15" s="3" customFormat="1" ht="12.75">
      <c r="A11" s="76"/>
      <c r="B11" s="40"/>
      <c r="C11" s="43" t="s">
        <v>38</v>
      </c>
      <c r="D11" s="48"/>
      <c r="E11" s="45" t="s">
        <v>18</v>
      </c>
      <c r="F11" s="40"/>
      <c r="G11" s="40"/>
      <c r="H11" s="40"/>
      <c r="I11" s="43" t="s">
        <v>39</v>
      </c>
      <c r="J11" s="48"/>
      <c r="K11" s="77" t="s">
        <v>35</v>
      </c>
      <c r="L11" s="40"/>
      <c r="M11"/>
      <c r="N11"/>
      <c r="O11"/>
    </row>
    <row r="12" spans="1:16" s="3" customFormat="1" ht="12.75">
      <c r="A12" s="76"/>
      <c r="B12" s="40"/>
      <c r="C12" s="93" t="s">
        <v>40</v>
      </c>
      <c r="D12" s="48"/>
      <c r="E12" s="45" t="s">
        <v>18</v>
      </c>
      <c r="F12" s="40"/>
      <c r="G12" s="40"/>
      <c r="H12" s="40"/>
      <c r="I12" s="93" t="s">
        <v>41</v>
      </c>
      <c r="J12" s="48" t="s">
        <v>65</v>
      </c>
      <c r="K12" s="77" t="s">
        <v>35</v>
      </c>
      <c r="L12" s="40"/>
      <c r="M12"/>
      <c r="N12"/>
      <c r="O12"/>
      <c r="P12"/>
    </row>
    <row r="13" spans="1:16" s="3" customFormat="1" ht="12.75">
      <c r="A13" s="76"/>
      <c r="B13" s="40"/>
      <c r="C13" s="93" t="s">
        <v>42</v>
      </c>
      <c r="D13" s="131"/>
      <c r="E13" s="45" t="s">
        <v>18</v>
      </c>
      <c r="F13" s="40"/>
      <c r="G13" s="40"/>
      <c r="H13" s="40"/>
      <c r="I13" s="93" t="s">
        <v>43</v>
      </c>
      <c r="J13" s="131">
        <v>3.53</v>
      </c>
      <c r="K13" s="77" t="s">
        <v>27</v>
      </c>
      <c r="L13" s="40"/>
      <c r="M13"/>
      <c r="N13"/>
      <c r="O13"/>
      <c r="P13"/>
    </row>
    <row r="14" spans="1:16" s="3" customFormat="1" ht="12.75">
      <c r="A14" s="76"/>
      <c r="B14" s="40"/>
      <c r="C14" s="43" t="s">
        <v>44</v>
      </c>
      <c r="D14" s="131">
        <v>13.28</v>
      </c>
      <c r="E14" s="46" t="s">
        <v>45</v>
      </c>
      <c r="F14" s="40"/>
      <c r="G14" s="40"/>
      <c r="H14" s="40"/>
      <c r="I14" s="93" t="s">
        <v>46</v>
      </c>
      <c r="J14" s="131">
        <v>7.39</v>
      </c>
      <c r="K14" s="77" t="s">
        <v>27</v>
      </c>
      <c r="L14" s="40"/>
      <c r="M14"/>
      <c r="N14"/>
      <c r="O14"/>
      <c r="P14"/>
    </row>
    <row r="15" spans="1:16" s="3" customFormat="1" ht="12.75">
      <c r="A15" s="76"/>
      <c r="B15" s="40"/>
      <c r="C15" s="43" t="s">
        <v>47</v>
      </c>
      <c r="D15" s="131"/>
      <c r="E15" s="46" t="s">
        <v>45</v>
      </c>
      <c r="F15" s="40"/>
      <c r="G15" s="40"/>
      <c r="H15" s="40"/>
      <c r="I15" s="93" t="s">
        <v>48</v>
      </c>
      <c r="J15" s="131">
        <v>9.81</v>
      </c>
      <c r="K15" s="79" t="s">
        <v>33</v>
      </c>
      <c r="L15" s="40"/>
      <c r="M15"/>
      <c r="N15"/>
      <c r="O15"/>
      <c r="P15"/>
    </row>
    <row r="16" spans="1:16" s="3" customFormat="1" ht="13.5" thickBot="1">
      <c r="A16" s="86"/>
      <c r="B16" s="80"/>
      <c r="C16" s="87" t="s">
        <v>49</v>
      </c>
      <c r="D16" s="132"/>
      <c r="E16" s="92" t="s">
        <v>45</v>
      </c>
      <c r="F16" s="80"/>
      <c r="G16" s="80"/>
      <c r="H16" s="80"/>
      <c r="I16" s="128" t="s">
        <v>50</v>
      </c>
      <c r="J16" s="132"/>
      <c r="K16" s="130" t="s">
        <v>18</v>
      </c>
      <c r="L16" s="40"/>
      <c r="M16"/>
      <c r="N16"/>
      <c r="O16"/>
      <c r="P16"/>
    </row>
    <row r="17" spans="1:14" s="20" customFormat="1" ht="15" thickTop="1">
      <c r="A17" s="66" t="s">
        <v>51</v>
      </c>
      <c r="B17" s="67" t="s">
        <v>52</v>
      </c>
      <c r="C17" s="110" t="s">
        <v>53</v>
      </c>
      <c r="D17" s="110" t="s">
        <v>54</v>
      </c>
      <c r="E17" s="68" t="s">
        <v>55</v>
      </c>
      <c r="F17" s="114" t="s">
        <v>56</v>
      </c>
      <c r="G17" s="114"/>
      <c r="H17" s="114"/>
      <c r="I17" s="67" t="s">
        <v>57</v>
      </c>
      <c r="J17" s="68" t="s">
        <v>58</v>
      </c>
      <c r="K17" s="120" t="s">
        <v>59</v>
      </c>
      <c r="L17" s="36"/>
      <c r="M17"/>
      <c r="N17"/>
    </row>
    <row r="18" spans="1:14" s="20" customFormat="1" ht="12.75">
      <c r="A18" s="135" t="s">
        <v>17</v>
      </c>
      <c r="B18" s="136" t="s">
        <v>60</v>
      </c>
      <c r="C18" s="137" t="s">
        <v>61</v>
      </c>
      <c r="D18" s="136" t="s">
        <v>60</v>
      </c>
      <c r="E18" s="136" t="s">
        <v>62</v>
      </c>
      <c r="F18" s="115" t="s">
        <v>63</v>
      </c>
      <c r="G18" s="115"/>
      <c r="H18" s="115"/>
      <c r="I18" s="136" t="s">
        <v>64</v>
      </c>
      <c r="J18" s="81" t="s">
        <v>64</v>
      </c>
      <c r="K18" s="121" t="s">
        <v>64</v>
      </c>
      <c r="L18" s="36"/>
      <c r="M18"/>
      <c r="N18"/>
    </row>
    <row r="19" spans="1:15" s="20" customFormat="1" ht="12.75">
      <c r="A19" s="138">
        <v>0</v>
      </c>
      <c r="B19" s="138"/>
      <c r="C19" s="139">
        <v>0</v>
      </c>
      <c r="D19" s="140"/>
      <c r="E19" s="140"/>
      <c r="F19" s="158">
        <v>0</v>
      </c>
      <c r="G19" s="159"/>
      <c r="H19" s="160"/>
      <c r="I19" s="96"/>
      <c r="J19" s="96"/>
      <c r="K19" s="122"/>
      <c r="L19" s="36"/>
      <c r="M19"/>
      <c r="N19"/>
      <c r="O19" s="35"/>
    </row>
    <row r="20" spans="1:14" s="18" customFormat="1" ht="12.75">
      <c r="A20" s="138">
        <v>0.0026000000000001577</v>
      </c>
      <c r="B20" s="138"/>
      <c r="C20" s="141">
        <v>-0.021000000000000796</v>
      </c>
      <c r="D20" s="141"/>
      <c r="E20" s="141"/>
      <c r="F20" s="158">
        <v>0.02</v>
      </c>
      <c r="G20" s="159"/>
      <c r="H20" s="160"/>
      <c r="I20" s="96"/>
      <c r="J20" s="96"/>
      <c r="K20" s="122"/>
      <c r="L20" s="8"/>
      <c r="M20"/>
      <c r="N20"/>
    </row>
    <row r="21" spans="1:16" s="18" customFormat="1" ht="12.75">
      <c r="A21" s="138">
        <v>0.050000000000000266</v>
      </c>
      <c r="B21" s="138"/>
      <c r="C21" s="142">
        <v>-0.03200000000000358</v>
      </c>
      <c r="D21" s="142"/>
      <c r="E21" s="141"/>
      <c r="F21" s="158">
        <v>0.06000000000000005</v>
      </c>
      <c r="G21" s="159"/>
      <c r="H21" s="160"/>
      <c r="I21" s="96"/>
      <c r="J21" s="96"/>
      <c r="K21" s="122"/>
      <c r="L21" s="37"/>
      <c r="M21"/>
      <c r="N21"/>
      <c r="O21" s="34"/>
      <c r="P21" s="34"/>
    </row>
    <row r="22" spans="1:16" s="18" customFormat="1" ht="12.75">
      <c r="A22" s="138">
        <v>0.13310000000000022</v>
      </c>
      <c r="B22" s="138"/>
      <c r="C22" s="142">
        <v>-0.059000000000004604</v>
      </c>
      <c r="D22" s="142"/>
      <c r="E22" s="141"/>
      <c r="F22" s="158">
        <v>0.2</v>
      </c>
      <c r="G22" s="159"/>
      <c r="H22" s="160"/>
      <c r="I22" s="96"/>
      <c r="J22" s="96"/>
      <c r="K22" s="122"/>
      <c r="L22" s="37"/>
      <c r="M22"/>
      <c r="N22"/>
      <c r="O22" s="34"/>
      <c r="P22" s="34"/>
    </row>
    <row r="23" spans="1:16" s="18" customFormat="1" ht="12.75">
      <c r="A23" s="138">
        <v>0.1734</v>
      </c>
      <c r="B23" s="138"/>
      <c r="C23" s="142">
        <v>-0.10900000000000176</v>
      </c>
      <c r="D23" s="142"/>
      <c r="E23" s="141"/>
      <c r="F23" s="158">
        <v>0.37</v>
      </c>
      <c r="G23" s="159"/>
      <c r="H23" s="160"/>
      <c r="I23" s="96"/>
      <c r="J23" s="96"/>
      <c r="K23" s="122"/>
      <c r="L23" s="37"/>
      <c r="M23"/>
      <c r="N23"/>
      <c r="O23" s="34"/>
      <c r="P23" s="34"/>
    </row>
    <row r="24" spans="1:16" s="18" customFormat="1" ht="12.75">
      <c r="A24" s="138">
        <v>0.2259000000000002</v>
      </c>
      <c r="B24" s="138"/>
      <c r="C24" s="142">
        <v>-0.14699999999999847</v>
      </c>
      <c r="D24" s="142"/>
      <c r="E24" s="141"/>
      <c r="F24" s="158">
        <v>0.49</v>
      </c>
      <c r="G24" s="159"/>
      <c r="H24" s="160"/>
      <c r="I24" s="96"/>
      <c r="J24" s="96"/>
      <c r="K24" s="122"/>
      <c r="L24" s="37"/>
      <c r="M24"/>
      <c r="N24"/>
      <c r="O24" s="34"/>
      <c r="P24" s="34"/>
    </row>
    <row r="25" spans="1:16" s="18" customFormat="1" ht="12.75">
      <c r="A25" s="138">
        <v>0.27669999999999995</v>
      </c>
      <c r="B25" s="138"/>
      <c r="C25" s="142">
        <v>-0.1840000000000046</v>
      </c>
      <c r="D25" s="142"/>
      <c r="E25" s="141"/>
      <c r="F25" s="158">
        <v>0.63</v>
      </c>
      <c r="G25" s="159"/>
      <c r="H25" s="160"/>
      <c r="I25" s="96"/>
      <c r="J25" s="96"/>
      <c r="K25" s="122"/>
      <c r="L25" s="37"/>
      <c r="M25"/>
      <c r="N25"/>
      <c r="O25" s="34"/>
      <c r="P25" s="34"/>
    </row>
    <row r="26" spans="1:16" s="18" customFormat="1" ht="12.75">
      <c r="A26" s="138">
        <v>0.3147000000000002</v>
      </c>
      <c r="B26" s="138"/>
      <c r="C26" s="142">
        <v>-0.2360000000000042</v>
      </c>
      <c r="D26" s="142"/>
      <c r="E26" s="141"/>
      <c r="F26" s="158">
        <v>0.74</v>
      </c>
      <c r="G26" s="159"/>
      <c r="H26" s="160"/>
      <c r="I26" s="96"/>
      <c r="J26" s="96"/>
      <c r="K26" s="122"/>
      <c r="L26" s="37"/>
      <c r="M26"/>
      <c r="N26"/>
      <c r="O26" s="34"/>
      <c r="P26" s="34"/>
    </row>
    <row r="27" spans="1:16" s="18" customFormat="1" ht="12.75">
      <c r="A27" s="138">
        <v>0.3662000000000001</v>
      </c>
      <c r="B27" s="138"/>
      <c r="C27" s="142">
        <v>-0.27300000000000324</v>
      </c>
      <c r="D27" s="142"/>
      <c r="E27" s="141"/>
      <c r="F27" s="158">
        <v>0.86</v>
      </c>
      <c r="G27" s="159"/>
      <c r="H27" s="160"/>
      <c r="I27" s="96"/>
      <c r="J27" s="96"/>
      <c r="K27" s="122"/>
      <c r="L27" s="37"/>
      <c r="M27"/>
      <c r="N27"/>
      <c r="O27" s="34"/>
      <c r="P27" s="34"/>
    </row>
    <row r="28" spans="1:16" s="18" customFormat="1" ht="12.75">
      <c r="A28" s="138">
        <v>0.4171</v>
      </c>
      <c r="B28" s="138"/>
      <c r="C28" s="142">
        <v>-0.33800000000000097</v>
      </c>
      <c r="D28" s="142"/>
      <c r="E28" s="141"/>
      <c r="F28" s="158">
        <v>0.93</v>
      </c>
      <c r="G28" s="159"/>
      <c r="H28" s="160"/>
      <c r="I28" s="96"/>
      <c r="J28" s="96"/>
      <c r="K28" s="122"/>
      <c r="L28" s="37"/>
      <c r="M28"/>
      <c r="N28"/>
      <c r="O28" s="34"/>
      <c r="P28" s="34"/>
    </row>
    <row r="29" spans="1:16" s="18" customFormat="1" ht="12.75">
      <c r="A29" s="138">
        <v>0.4742000000000002</v>
      </c>
      <c r="B29" s="138"/>
      <c r="C29" s="142">
        <v>-0.35300000000000153</v>
      </c>
      <c r="D29" s="142"/>
      <c r="E29" s="141"/>
      <c r="F29" s="158">
        <v>1.02</v>
      </c>
      <c r="G29" s="159"/>
      <c r="H29" s="160"/>
      <c r="I29" s="96"/>
      <c r="J29" s="96"/>
      <c r="K29" s="122"/>
      <c r="L29" s="37"/>
      <c r="M29"/>
      <c r="N29"/>
      <c r="O29" s="34"/>
      <c r="P29" s="34"/>
    </row>
    <row r="30" spans="1:16" s="18" customFormat="1" ht="12.75">
      <c r="A30" s="138">
        <v>0.5672000000000001</v>
      </c>
      <c r="B30" s="138"/>
      <c r="C30" s="142">
        <v>-0.4519999999999982</v>
      </c>
      <c r="D30" s="142"/>
      <c r="E30" s="141"/>
      <c r="F30" s="158">
        <v>1.2</v>
      </c>
      <c r="G30" s="159"/>
      <c r="H30" s="160"/>
      <c r="I30" s="96"/>
      <c r="J30" s="96"/>
      <c r="K30" s="122"/>
      <c r="L30" s="37"/>
      <c r="M30"/>
      <c r="N30"/>
      <c r="O30" s="34"/>
      <c r="P30" s="34"/>
    </row>
    <row r="31" spans="1:16" s="18" customFormat="1" ht="12.75">
      <c r="A31" s="138">
        <v>0.6738</v>
      </c>
      <c r="B31" s="138"/>
      <c r="C31" s="142">
        <v>-0.5350000000000037</v>
      </c>
      <c r="D31" s="142"/>
      <c r="E31" s="141"/>
      <c r="F31" s="158">
        <v>1.35</v>
      </c>
      <c r="G31" s="159"/>
      <c r="H31" s="160"/>
      <c r="I31" s="96"/>
      <c r="J31" s="96"/>
      <c r="K31" s="122"/>
      <c r="L31" s="37"/>
      <c r="M31"/>
      <c r="N31"/>
      <c r="O31" s="34"/>
      <c r="P31" s="34"/>
    </row>
    <row r="32" spans="1:16" s="18" customFormat="1" ht="12.75">
      <c r="A32" s="138">
        <v>0.7841</v>
      </c>
      <c r="B32" s="138"/>
      <c r="C32" s="142">
        <v>-0.6200000000000045</v>
      </c>
      <c r="D32" s="142"/>
      <c r="E32" s="141"/>
      <c r="F32" s="158">
        <v>1.46</v>
      </c>
      <c r="G32" s="159"/>
      <c r="H32" s="160"/>
      <c r="I32" s="96"/>
      <c r="J32" s="96"/>
      <c r="K32" s="122"/>
      <c r="L32" s="37"/>
      <c r="M32"/>
      <c r="N32"/>
      <c r="O32" s="34"/>
      <c r="P32" s="34"/>
    </row>
    <row r="33" spans="1:15" s="18" customFormat="1" ht="12.75">
      <c r="A33" s="138">
        <v>0.8851</v>
      </c>
      <c r="B33" s="138"/>
      <c r="C33" s="141">
        <v>-0.7450000000000045</v>
      </c>
      <c r="D33" s="141"/>
      <c r="E33" s="141"/>
      <c r="F33" s="158">
        <v>1.58</v>
      </c>
      <c r="G33" s="159"/>
      <c r="H33" s="160"/>
      <c r="I33" s="96"/>
      <c r="J33" s="96"/>
      <c r="K33" s="122"/>
      <c r="L33" s="37"/>
      <c r="M33"/>
      <c r="N33"/>
      <c r="O33" s="3"/>
    </row>
    <row r="34" spans="1:26" ht="12.75">
      <c r="A34" s="138">
        <v>0.9909000000000003</v>
      </c>
      <c r="B34" s="138"/>
      <c r="C34" s="143">
        <v>-0.8320000000000007</v>
      </c>
      <c r="D34" s="143"/>
      <c r="E34" s="143"/>
      <c r="F34" s="158">
        <v>1.74</v>
      </c>
      <c r="G34" s="159"/>
      <c r="H34" s="160"/>
      <c r="I34" s="96"/>
      <c r="J34" s="96"/>
      <c r="K34" s="122"/>
      <c r="L34" s="37"/>
      <c r="M34"/>
      <c r="N3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8">
        <v>1.0873000000000004</v>
      </c>
      <c r="B35" s="138"/>
      <c r="C35" s="143">
        <v>-0.9350000000000023</v>
      </c>
      <c r="D35" s="143"/>
      <c r="E35" s="143"/>
      <c r="F35" s="158">
        <v>1.86</v>
      </c>
      <c r="G35" s="159"/>
      <c r="H35" s="160"/>
      <c r="I35" s="96"/>
      <c r="J35" s="96"/>
      <c r="K35" s="122"/>
      <c r="L35" s="37"/>
      <c r="M35"/>
      <c r="N3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8">
        <v>1.194</v>
      </c>
      <c r="B36" s="138"/>
      <c r="C36" s="143">
        <v>-1.005</v>
      </c>
      <c r="D36" s="143"/>
      <c r="E36" s="143"/>
      <c r="F36" s="158">
        <v>1.94</v>
      </c>
      <c r="G36" s="159"/>
      <c r="H36" s="160"/>
      <c r="I36" s="96"/>
      <c r="J36" s="96"/>
      <c r="K36" s="122"/>
      <c r="L36" s="37"/>
      <c r="M36"/>
      <c r="N3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8">
        <v>1.2877000000000005</v>
      </c>
      <c r="B37" s="138"/>
      <c r="C37" s="143">
        <v>-1.095</v>
      </c>
      <c r="D37" s="143"/>
      <c r="E37" s="143"/>
      <c r="F37" s="158">
        <v>2.03</v>
      </c>
      <c r="G37" s="159"/>
      <c r="H37" s="160"/>
      <c r="I37" s="96"/>
      <c r="J37" s="96"/>
      <c r="K37" s="122"/>
      <c r="L37" s="37"/>
      <c r="M37"/>
      <c r="N37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43">
        <v>1.3961000000000001</v>
      </c>
      <c r="B38" s="143"/>
      <c r="C38" s="143">
        <v>-1.185</v>
      </c>
      <c r="D38" s="143"/>
      <c r="E38" s="143"/>
      <c r="F38" s="158">
        <v>2.16</v>
      </c>
      <c r="G38" s="159"/>
      <c r="H38" s="160"/>
      <c r="I38" s="96"/>
      <c r="J38" s="96"/>
      <c r="K38" s="122"/>
      <c r="L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43">
        <v>1.4929999999999999</v>
      </c>
      <c r="B39" s="143"/>
      <c r="C39" s="143">
        <v>-1.304000000000002</v>
      </c>
      <c r="D39" s="143"/>
      <c r="E39" s="143"/>
      <c r="F39" s="158">
        <v>2.26</v>
      </c>
      <c r="G39" s="159"/>
      <c r="H39" s="160"/>
      <c r="I39" s="96"/>
      <c r="J39" s="96"/>
      <c r="K39" s="122"/>
      <c r="L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43">
        <v>1.6006000000000005</v>
      </c>
      <c r="B40" s="143"/>
      <c r="C40" s="143">
        <v>-1.368000000000002</v>
      </c>
      <c r="D40" s="143"/>
      <c r="E40" s="143"/>
      <c r="F40" s="158">
        <v>2.38</v>
      </c>
      <c r="G40" s="159"/>
      <c r="H40" s="160"/>
      <c r="I40" s="96"/>
      <c r="J40" s="96"/>
      <c r="K40" s="122"/>
      <c r="L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43">
        <v>1.6994000000000002</v>
      </c>
      <c r="B41" s="143"/>
      <c r="C41" s="143">
        <v>-1.4639999999999986</v>
      </c>
      <c r="D41" s="143"/>
      <c r="E41" s="143"/>
      <c r="F41" s="158">
        <v>2.48</v>
      </c>
      <c r="G41" s="159"/>
      <c r="H41" s="160"/>
      <c r="I41" s="96"/>
      <c r="J41" s="96"/>
      <c r="K41" s="122"/>
      <c r="L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43">
        <v>1.799</v>
      </c>
      <c r="B42" s="143"/>
      <c r="C42" s="143">
        <v>-1.5660000000000025</v>
      </c>
      <c r="D42" s="143"/>
      <c r="E42" s="143"/>
      <c r="F42" s="158">
        <v>2.59</v>
      </c>
      <c r="G42" s="159"/>
      <c r="H42" s="160"/>
      <c r="I42" s="96"/>
      <c r="J42" s="96"/>
      <c r="K42" s="122"/>
      <c r="L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43">
        <v>1.9034999999999997</v>
      </c>
      <c r="B43" s="143"/>
      <c r="C43" s="143">
        <v>-1.6630000000000038</v>
      </c>
      <c r="D43" s="143"/>
      <c r="E43" s="143"/>
      <c r="F43" s="158">
        <v>2.71</v>
      </c>
      <c r="G43" s="159"/>
      <c r="H43" s="160"/>
      <c r="I43" s="96"/>
      <c r="J43" s="96"/>
      <c r="K43" s="122"/>
      <c r="L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43">
        <v>2.0081</v>
      </c>
      <c r="B44" s="143"/>
      <c r="C44" s="143">
        <v>-1.77</v>
      </c>
      <c r="D44" s="143"/>
      <c r="E44" s="143"/>
      <c r="F44" s="158">
        <v>2.8</v>
      </c>
      <c r="G44" s="159"/>
      <c r="H44" s="160"/>
      <c r="I44" s="96"/>
      <c r="J44" s="96"/>
      <c r="K44" s="122"/>
      <c r="L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43">
        <v>2.1028</v>
      </c>
      <c r="B45" s="143"/>
      <c r="C45" s="143">
        <v>-1.8810000000000002</v>
      </c>
      <c r="D45" s="143"/>
      <c r="E45" s="143"/>
      <c r="F45" s="158">
        <v>2.9</v>
      </c>
      <c r="G45" s="159"/>
      <c r="H45" s="160"/>
      <c r="I45" s="96"/>
      <c r="J45" s="96"/>
      <c r="K45" s="122"/>
      <c r="L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43">
        <v>2.2035000000000005</v>
      </c>
      <c r="B46" s="143"/>
      <c r="C46" s="143">
        <v>-2.024000000000001</v>
      </c>
      <c r="D46" s="143"/>
      <c r="E46" s="143"/>
      <c r="F46" s="158">
        <v>3.01</v>
      </c>
      <c r="G46" s="159"/>
      <c r="H46" s="160"/>
      <c r="I46" s="96"/>
      <c r="J46" s="96"/>
      <c r="K46" s="122"/>
      <c r="L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43">
        <v>2.2983</v>
      </c>
      <c r="B47" s="143"/>
      <c r="C47" s="143">
        <v>-2.1430000000000007</v>
      </c>
      <c r="D47" s="143"/>
      <c r="E47" s="143"/>
      <c r="F47" s="158">
        <v>3.13</v>
      </c>
      <c r="G47" s="159"/>
      <c r="H47" s="160"/>
      <c r="I47" s="96"/>
      <c r="J47" s="96"/>
      <c r="K47" s="122"/>
      <c r="L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143">
        <v>2.3981</v>
      </c>
      <c r="B48" s="143"/>
      <c r="C48" s="143">
        <v>-2.233000000000004</v>
      </c>
      <c r="D48" s="143"/>
      <c r="E48" s="143"/>
      <c r="F48" s="158">
        <v>3.27</v>
      </c>
      <c r="G48" s="159"/>
      <c r="H48" s="160"/>
      <c r="I48" s="96"/>
      <c r="J48" s="96"/>
      <c r="K48" s="122"/>
      <c r="L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143">
        <v>2.5016000000000003</v>
      </c>
      <c r="B49" s="143"/>
      <c r="C49" s="143">
        <v>-2.326999999999998</v>
      </c>
      <c r="D49" s="143"/>
      <c r="E49" s="143"/>
      <c r="F49" s="158">
        <v>3.35</v>
      </c>
      <c r="G49" s="159"/>
      <c r="H49" s="160"/>
      <c r="I49" s="96"/>
      <c r="J49" s="96"/>
      <c r="K49" s="122"/>
      <c r="L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1" s="20" customFormat="1" ht="12.75">
      <c r="A50" s="138">
        <v>2.5989999999999998</v>
      </c>
      <c r="B50" s="138"/>
      <c r="C50" s="138">
        <v>-2.432000000000002</v>
      </c>
      <c r="D50" s="138"/>
      <c r="E50" s="138"/>
      <c r="F50" s="158">
        <v>3.45</v>
      </c>
      <c r="G50" s="159"/>
      <c r="H50" s="160"/>
      <c r="I50" s="96"/>
      <c r="J50" s="96"/>
      <c r="K50" s="122"/>
      <c r="L50"/>
      <c r="M50"/>
      <c r="N50"/>
      <c r="O50"/>
      <c r="P50"/>
      <c r="Q50"/>
      <c r="R50"/>
      <c r="S50"/>
      <c r="T50"/>
      <c r="U50"/>
    </row>
    <row r="51" spans="1:21" s="20" customFormat="1" ht="12.75">
      <c r="A51" s="138">
        <v>2.6990000000000003</v>
      </c>
      <c r="B51" s="138"/>
      <c r="C51" s="138">
        <v>-2.5620000000000047</v>
      </c>
      <c r="D51" s="138"/>
      <c r="E51" s="138"/>
      <c r="F51" s="158">
        <v>3.6</v>
      </c>
      <c r="G51" s="159"/>
      <c r="H51" s="160"/>
      <c r="I51" s="96"/>
      <c r="J51" s="96"/>
      <c r="K51" s="122"/>
      <c r="L51"/>
      <c r="M51"/>
      <c r="N51"/>
      <c r="O51"/>
      <c r="P51"/>
      <c r="Q51"/>
      <c r="R51"/>
      <c r="S51"/>
      <c r="T51"/>
      <c r="U51"/>
    </row>
    <row r="52" spans="1:26" ht="12.75">
      <c r="A52" s="143">
        <v>2.7920000000000003</v>
      </c>
      <c r="B52" s="143"/>
      <c r="C52" s="143">
        <v>-2.783999999999999</v>
      </c>
      <c r="D52" s="143"/>
      <c r="E52" s="143"/>
      <c r="F52" s="158">
        <v>3.75</v>
      </c>
      <c r="G52" s="159"/>
      <c r="H52" s="160"/>
      <c r="I52" s="96"/>
      <c r="J52" s="96"/>
      <c r="K52" s="122"/>
      <c r="L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143">
        <v>2.9959000000000002</v>
      </c>
      <c r="B53" s="143"/>
      <c r="C53" s="143">
        <v>-2.997</v>
      </c>
      <c r="D53" s="143"/>
      <c r="E53" s="143"/>
      <c r="F53" s="158">
        <v>3.89</v>
      </c>
      <c r="G53" s="159"/>
      <c r="H53" s="160"/>
      <c r="I53" s="96"/>
      <c r="J53" s="96"/>
      <c r="K53" s="122"/>
      <c r="L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143">
        <v>3.2736000000000005</v>
      </c>
      <c r="B54" s="143"/>
      <c r="C54" s="143">
        <v>-3.323999999999998</v>
      </c>
      <c r="D54" s="143"/>
      <c r="E54" s="143"/>
      <c r="F54" s="158">
        <v>4.04</v>
      </c>
      <c r="G54" s="159"/>
      <c r="H54" s="160"/>
      <c r="I54" s="96"/>
      <c r="J54" s="96"/>
      <c r="K54" s="122"/>
      <c r="L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5" ht="12.75">
      <c r="A55" s="144">
        <v>3.57</v>
      </c>
      <c r="B55" s="144"/>
      <c r="C55" s="144">
        <v>-3.6640000000000015</v>
      </c>
      <c r="D55" s="144"/>
      <c r="E55" s="138"/>
      <c r="F55" s="158">
        <v>4.17</v>
      </c>
      <c r="G55" s="159"/>
      <c r="H55" s="160"/>
      <c r="I55" s="96"/>
      <c r="J55" s="96"/>
      <c r="K55" s="122"/>
      <c r="L55" s="40"/>
      <c r="M55" s="6"/>
      <c r="N55" s="6"/>
      <c r="O55" s="6"/>
      <c r="P55" s="6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2.75">
      <c r="A56" s="145">
        <v>3.8741</v>
      </c>
      <c r="B56" s="145"/>
      <c r="C56" s="145">
        <v>-3.892000000000003</v>
      </c>
      <c r="D56" s="146"/>
      <c r="E56" s="146"/>
      <c r="F56" s="158">
        <v>4.35</v>
      </c>
      <c r="G56" s="159"/>
      <c r="H56" s="160"/>
      <c r="I56" s="96"/>
      <c r="J56" s="96"/>
      <c r="K56" s="122"/>
      <c r="L56" s="116"/>
      <c r="M56" s="116"/>
      <c r="N56" s="116"/>
      <c r="O56" s="116"/>
      <c r="P56" s="98"/>
      <c r="Q56" s="98"/>
      <c r="R56" s="117"/>
      <c r="S56" s="116"/>
      <c r="T56" s="116"/>
      <c r="U56" s="98"/>
      <c r="V56" s="98"/>
      <c r="W56" s="98"/>
      <c r="X56" s="98"/>
      <c r="Y56" s="98"/>
    </row>
    <row r="57" spans="1:25" ht="12.75">
      <c r="A57" s="146">
        <v>4.177300000000001</v>
      </c>
      <c r="B57" s="146"/>
      <c r="C57" s="146">
        <v>-4.163000000000004</v>
      </c>
      <c r="D57" s="146"/>
      <c r="E57" s="146"/>
      <c r="F57" s="158">
        <v>4.5</v>
      </c>
      <c r="G57" s="159"/>
      <c r="H57" s="160"/>
      <c r="I57" s="96"/>
      <c r="J57" s="96"/>
      <c r="K57" s="122"/>
      <c r="L57" s="118"/>
      <c r="M57" s="98"/>
      <c r="N57" s="98"/>
      <c r="O57" s="98"/>
      <c r="P57" s="98"/>
      <c r="Q57" s="98"/>
      <c r="R57" s="119"/>
      <c r="S57" s="98"/>
      <c r="T57" s="98"/>
      <c r="U57" s="98"/>
      <c r="V57" s="98"/>
      <c r="W57" s="98"/>
      <c r="X57" s="98"/>
      <c r="Y57" s="98"/>
    </row>
    <row r="58" spans="1:26" ht="12.75">
      <c r="A58" s="143">
        <v>4.482800000000001</v>
      </c>
      <c r="B58" s="143"/>
      <c r="C58" s="143">
        <v>-4.411999999999999</v>
      </c>
      <c r="D58" s="143"/>
      <c r="E58" s="143"/>
      <c r="F58" s="158">
        <v>4.66</v>
      </c>
      <c r="G58" s="159"/>
      <c r="H58" s="160"/>
      <c r="I58" s="96"/>
      <c r="J58" s="96"/>
      <c r="K58" s="122"/>
      <c r="L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143">
        <v>4.7948</v>
      </c>
      <c r="B59" s="143"/>
      <c r="C59" s="143">
        <v>-4.621000000000002</v>
      </c>
      <c r="D59" s="143"/>
      <c r="E59" s="143"/>
      <c r="F59" s="158">
        <v>4.81</v>
      </c>
      <c r="G59" s="159"/>
      <c r="H59" s="160"/>
      <c r="I59" s="96"/>
      <c r="J59" s="96"/>
      <c r="K59" s="122"/>
      <c r="L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143">
        <v>5.171100000000001</v>
      </c>
      <c r="B60" s="143"/>
      <c r="C60" s="143">
        <v>-4.896000000000001</v>
      </c>
      <c r="D60" s="143"/>
      <c r="E60" s="143"/>
      <c r="F60" s="158">
        <v>4.99</v>
      </c>
      <c r="G60" s="159"/>
      <c r="H60" s="160"/>
      <c r="I60" s="96"/>
      <c r="J60" s="96"/>
      <c r="K60" s="122"/>
      <c r="L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143">
        <v>5.472100000000001</v>
      </c>
      <c r="B61" s="143"/>
      <c r="C61" s="143">
        <v>-5.158000000000001</v>
      </c>
      <c r="D61" s="143"/>
      <c r="E61" s="143"/>
      <c r="F61" s="158">
        <v>5.11</v>
      </c>
      <c r="G61" s="159"/>
      <c r="H61" s="160"/>
      <c r="I61" s="96"/>
      <c r="J61" s="96"/>
      <c r="K61" s="122"/>
      <c r="L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143">
        <v>5.760100000000001</v>
      </c>
      <c r="B62" s="143"/>
      <c r="C62" s="143">
        <v>-5.4040000000000035</v>
      </c>
      <c r="D62" s="143"/>
      <c r="E62" s="143"/>
      <c r="F62" s="158">
        <v>5.28</v>
      </c>
      <c r="G62" s="159"/>
      <c r="H62" s="160"/>
      <c r="I62" s="96"/>
      <c r="J62" s="96"/>
      <c r="K62" s="122"/>
      <c r="L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143">
        <v>6.063000000000001</v>
      </c>
      <c r="B63" s="143"/>
      <c r="C63" s="143">
        <v>-5.6469999999999985</v>
      </c>
      <c r="D63" s="143"/>
      <c r="E63" s="143"/>
      <c r="F63" s="158">
        <v>5.39</v>
      </c>
      <c r="G63" s="159"/>
      <c r="H63" s="160"/>
      <c r="I63" s="96"/>
      <c r="J63" s="96"/>
      <c r="K63" s="12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143">
        <v>6.360800000000001</v>
      </c>
      <c r="B64" s="143"/>
      <c r="C64" s="143">
        <v>-5.9410000000000025</v>
      </c>
      <c r="D64" s="143"/>
      <c r="E64" s="143"/>
      <c r="F64" s="158">
        <v>5.48</v>
      </c>
      <c r="G64" s="159"/>
      <c r="H64" s="160"/>
      <c r="I64" s="96"/>
      <c r="J64" s="96"/>
      <c r="K64" s="122"/>
      <c r="L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143">
        <v>6.6592</v>
      </c>
      <c r="B65" s="143"/>
      <c r="C65" s="143">
        <v>-6.209000000000003</v>
      </c>
      <c r="D65" s="143"/>
      <c r="E65" s="143"/>
      <c r="F65" s="158">
        <v>5.59</v>
      </c>
      <c r="G65" s="159"/>
      <c r="H65" s="160"/>
      <c r="I65" s="96"/>
      <c r="J65" s="96"/>
      <c r="K65" s="122"/>
      <c r="L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143">
        <v>6.9641</v>
      </c>
      <c r="B66" s="143"/>
      <c r="C66" s="143">
        <v>-6.42</v>
      </c>
      <c r="D66" s="143"/>
      <c r="E66" s="143"/>
      <c r="F66" s="158">
        <v>5.75</v>
      </c>
      <c r="G66" s="159"/>
      <c r="H66" s="160"/>
      <c r="I66" s="96"/>
      <c r="J66" s="96"/>
      <c r="K66" s="122"/>
      <c r="L66" s="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143">
        <v>7.274000000000001</v>
      </c>
      <c r="B67" s="143"/>
      <c r="C67" s="143">
        <v>-6.6</v>
      </c>
      <c r="D67" s="143"/>
      <c r="E67" s="143"/>
      <c r="F67" s="158">
        <v>5.89</v>
      </c>
      <c r="G67" s="159"/>
      <c r="H67" s="160"/>
      <c r="I67" s="96"/>
      <c r="J67" s="96"/>
      <c r="K67" s="122"/>
      <c r="L67" s="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143">
        <v>7.5762</v>
      </c>
      <c r="B68" s="143"/>
      <c r="C68" s="143">
        <v>-6.795</v>
      </c>
      <c r="D68" s="143"/>
      <c r="E68" s="143"/>
      <c r="F68" s="158">
        <v>6.02</v>
      </c>
      <c r="G68" s="159"/>
      <c r="H68" s="160"/>
      <c r="I68" s="96"/>
      <c r="J68" s="96"/>
      <c r="K68" s="122"/>
      <c r="L68" s="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143">
        <v>7.893200000000002</v>
      </c>
      <c r="B69" s="143"/>
      <c r="C69" s="143">
        <v>-6.859000000000002</v>
      </c>
      <c r="D69" s="143"/>
      <c r="E69" s="143"/>
      <c r="F69" s="158">
        <v>6.17</v>
      </c>
      <c r="G69" s="159"/>
      <c r="H69" s="160"/>
      <c r="I69" s="96"/>
      <c r="J69" s="96"/>
      <c r="K69" s="122"/>
      <c r="L69" s="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143">
        <v>8.224400000000001</v>
      </c>
      <c r="B70" s="143"/>
      <c r="C70" s="143">
        <v>-7.026000000000003</v>
      </c>
      <c r="D70" s="143"/>
      <c r="E70" s="143"/>
      <c r="F70" s="158">
        <v>6.34</v>
      </c>
      <c r="G70" s="159"/>
      <c r="H70" s="160"/>
      <c r="I70" s="96"/>
      <c r="J70" s="96"/>
      <c r="K70" s="122"/>
      <c r="L70" s="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143">
        <v>8.5386</v>
      </c>
      <c r="B71" s="143"/>
      <c r="C71" s="143">
        <v>-7.225999999999999</v>
      </c>
      <c r="D71" s="143"/>
      <c r="E71" s="143"/>
      <c r="F71" s="158">
        <v>6.45</v>
      </c>
      <c r="G71" s="159"/>
      <c r="H71" s="160"/>
      <c r="I71" s="96"/>
      <c r="J71" s="96"/>
      <c r="K71" s="122"/>
      <c r="L71" s="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143">
        <v>8.8298</v>
      </c>
      <c r="B72" s="143"/>
      <c r="C72" s="143">
        <v>-7.434000000000005</v>
      </c>
      <c r="D72" s="143"/>
      <c r="E72" s="143"/>
      <c r="F72" s="158">
        <v>6.67</v>
      </c>
      <c r="G72" s="159"/>
      <c r="H72" s="160"/>
      <c r="I72" s="96"/>
      <c r="J72" s="96"/>
      <c r="K72" s="122"/>
      <c r="L72" s="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143">
        <v>9.134300000000001</v>
      </c>
      <c r="B73" s="143"/>
      <c r="C73" s="143">
        <v>-7.7180000000000035</v>
      </c>
      <c r="D73" s="143"/>
      <c r="E73" s="143"/>
      <c r="F73" s="158">
        <v>6.82</v>
      </c>
      <c r="G73" s="159"/>
      <c r="H73" s="160"/>
      <c r="I73" s="96"/>
      <c r="J73" s="96"/>
      <c r="K73" s="122"/>
      <c r="L73" s="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143">
        <v>9.4303</v>
      </c>
      <c r="B74" s="143"/>
      <c r="C74" s="143">
        <v>-7.923000000000002</v>
      </c>
      <c r="D74" s="143"/>
      <c r="E74" s="143"/>
      <c r="F74" s="158">
        <v>6.91</v>
      </c>
      <c r="G74" s="159"/>
      <c r="H74" s="160"/>
      <c r="I74" s="96"/>
      <c r="J74" s="96"/>
      <c r="K74" s="122"/>
      <c r="L74" s="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143">
        <v>9.7413</v>
      </c>
      <c r="B75" s="143"/>
      <c r="C75" s="143">
        <v>-8.161999999999999</v>
      </c>
      <c r="D75" s="143"/>
      <c r="E75" s="143"/>
      <c r="F75" s="158">
        <v>7.05</v>
      </c>
      <c r="G75" s="159"/>
      <c r="H75" s="160"/>
      <c r="I75" s="96"/>
      <c r="J75" s="96"/>
      <c r="K75" s="122"/>
      <c r="L75" s="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143">
        <v>10.060300000000002</v>
      </c>
      <c r="B76" s="143"/>
      <c r="C76" s="143">
        <v>-8.33</v>
      </c>
      <c r="D76" s="143"/>
      <c r="E76" s="143"/>
      <c r="F76" s="158">
        <v>7.22</v>
      </c>
      <c r="G76" s="159"/>
      <c r="H76" s="160"/>
      <c r="I76" s="96"/>
      <c r="J76" s="96"/>
      <c r="K76" s="122"/>
      <c r="L76" s="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143">
        <v>10.3773</v>
      </c>
      <c r="B77" s="143"/>
      <c r="C77" s="143">
        <v>-8.5</v>
      </c>
      <c r="D77" s="143"/>
      <c r="E77" s="143"/>
      <c r="F77" s="158">
        <v>7.33</v>
      </c>
      <c r="G77" s="159"/>
      <c r="H77" s="160"/>
      <c r="I77" s="96"/>
      <c r="J77" s="96"/>
      <c r="K77" s="122"/>
      <c r="L77" s="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143">
        <v>10.698300000000001</v>
      </c>
      <c r="B78" s="143"/>
      <c r="C78" s="143">
        <v>-8.648000000000003</v>
      </c>
      <c r="D78" s="143"/>
      <c r="E78" s="143"/>
      <c r="F78" s="158">
        <v>7.48</v>
      </c>
      <c r="G78" s="159"/>
      <c r="H78" s="160"/>
      <c r="I78" s="96"/>
      <c r="J78" s="96"/>
      <c r="K78" s="122"/>
      <c r="L78" s="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143">
        <v>11.018300000000002</v>
      </c>
      <c r="B79" s="143"/>
      <c r="C79" s="143">
        <v>-8.795</v>
      </c>
      <c r="D79" s="143"/>
      <c r="E79" s="143"/>
      <c r="F79" s="158">
        <v>7.63</v>
      </c>
      <c r="G79" s="159"/>
      <c r="H79" s="160"/>
      <c r="I79" s="96"/>
      <c r="J79" s="96"/>
      <c r="K79" s="122"/>
      <c r="L79" s="6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143">
        <v>11.326300000000002</v>
      </c>
      <c r="B80" s="143"/>
      <c r="C80" s="143">
        <v>-9.014000000000003</v>
      </c>
      <c r="D80" s="143"/>
      <c r="E80" s="143"/>
      <c r="F80" s="158">
        <v>7.84</v>
      </c>
      <c r="G80" s="159"/>
      <c r="H80" s="160"/>
      <c r="I80" s="96"/>
      <c r="J80" s="96"/>
      <c r="K80" s="122"/>
      <c r="L80" s="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143">
        <v>11.647300000000001</v>
      </c>
      <c r="B81" s="143"/>
      <c r="C81" s="143">
        <v>-9.154000000000003</v>
      </c>
      <c r="D81" s="143"/>
      <c r="E81" s="143"/>
      <c r="F81" s="158">
        <v>8</v>
      </c>
      <c r="G81" s="159"/>
      <c r="H81" s="160"/>
      <c r="I81" s="96"/>
      <c r="J81" s="96"/>
      <c r="K81" s="122"/>
      <c r="L81" s="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143">
        <v>11.955300000000001</v>
      </c>
      <c r="B82" s="143"/>
      <c r="C82" s="143">
        <v>-9.312000000000005</v>
      </c>
      <c r="D82" s="143"/>
      <c r="E82" s="143"/>
      <c r="F82" s="158">
        <v>8.13</v>
      </c>
      <c r="G82" s="159"/>
      <c r="H82" s="160"/>
      <c r="I82" s="96"/>
      <c r="J82" s="96"/>
      <c r="K82" s="122"/>
      <c r="L82" s="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143">
        <v>12.279300000000001</v>
      </c>
      <c r="B83" s="143"/>
      <c r="C83" s="143">
        <v>-9.47</v>
      </c>
      <c r="D83" s="143"/>
      <c r="E83" s="143"/>
      <c r="F83" s="158">
        <v>8.3</v>
      </c>
      <c r="G83" s="159"/>
      <c r="H83" s="160"/>
      <c r="I83" s="96"/>
      <c r="J83" s="96"/>
      <c r="K83" s="122"/>
      <c r="L83" s="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143">
        <v>12.5913</v>
      </c>
      <c r="B84" s="143"/>
      <c r="C84" s="143">
        <v>-9.661999999999999</v>
      </c>
      <c r="D84" s="143"/>
      <c r="E84" s="143"/>
      <c r="F84" s="158">
        <v>8.44</v>
      </c>
      <c r="G84" s="159"/>
      <c r="H84" s="160"/>
      <c r="I84" s="96"/>
      <c r="J84" s="96"/>
      <c r="K84" s="122"/>
      <c r="L84" s="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143">
        <v>12.9023</v>
      </c>
      <c r="B85" s="143"/>
      <c r="C85" s="143">
        <v>-9.821000000000005</v>
      </c>
      <c r="D85" s="143"/>
      <c r="E85" s="143"/>
      <c r="F85" s="158">
        <v>8.57</v>
      </c>
      <c r="G85" s="159"/>
      <c r="H85" s="160"/>
      <c r="I85" s="96"/>
      <c r="J85" s="96"/>
      <c r="K85" s="122"/>
      <c r="L85" s="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143">
        <v>13.2173</v>
      </c>
      <c r="B86" s="143"/>
      <c r="C86" s="143">
        <v>-9.981000000000002</v>
      </c>
      <c r="D86" s="143"/>
      <c r="E86" s="143"/>
      <c r="F86" s="158">
        <v>8.71</v>
      </c>
      <c r="G86" s="159"/>
      <c r="H86" s="160"/>
      <c r="I86" s="96"/>
      <c r="J86" s="96"/>
      <c r="K86" s="122"/>
      <c r="L86" s="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143">
        <v>13.5353</v>
      </c>
      <c r="B87" s="143"/>
      <c r="C87" s="143">
        <v>-10.122</v>
      </c>
      <c r="D87" s="143"/>
      <c r="E87" s="143"/>
      <c r="F87" s="158">
        <v>8.84</v>
      </c>
      <c r="G87" s="159"/>
      <c r="H87" s="160"/>
      <c r="I87" s="96"/>
      <c r="J87" s="96"/>
      <c r="K87" s="122"/>
      <c r="L87" s="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143">
        <v>13.8383</v>
      </c>
      <c r="B88" s="143"/>
      <c r="C88" s="143">
        <v>-10.303000000000004</v>
      </c>
      <c r="D88" s="143"/>
      <c r="E88" s="143"/>
      <c r="F88" s="158">
        <v>8.98</v>
      </c>
      <c r="G88" s="159"/>
      <c r="H88" s="160"/>
      <c r="I88" s="96"/>
      <c r="J88" s="96"/>
      <c r="K88" s="122"/>
      <c r="L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143">
        <v>14.054299999999998</v>
      </c>
      <c r="B89" s="143"/>
      <c r="C89" s="143">
        <v>-10.402999999999999</v>
      </c>
      <c r="D89" s="143"/>
      <c r="E89" s="143"/>
      <c r="F89" s="158">
        <v>9.04</v>
      </c>
      <c r="G89" s="159"/>
      <c r="H89" s="160"/>
      <c r="I89" s="96"/>
      <c r="J89" s="96"/>
      <c r="K89" s="122"/>
      <c r="L89" s="6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69" t="s">
        <v>67</v>
      </c>
      <c r="B90" s="39"/>
      <c r="C90" s="39" t="s">
        <v>67</v>
      </c>
      <c r="D90" s="39"/>
      <c r="E90" s="38"/>
      <c r="F90" s="111" t="s">
        <v>67</v>
      </c>
      <c r="G90" s="112"/>
      <c r="H90" s="113"/>
      <c r="I90" s="96"/>
      <c r="J90" s="96"/>
      <c r="K90" s="122"/>
      <c r="L90" s="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69" t="s">
        <v>67</v>
      </c>
      <c r="B91" s="39"/>
      <c r="C91" s="39" t="s">
        <v>67</v>
      </c>
      <c r="D91" s="39"/>
      <c r="E91" s="38"/>
      <c r="F91" s="111" t="s">
        <v>67</v>
      </c>
      <c r="G91" s="112"/>
      <c r="H91" s="113"/>
      <c r="I91" s="96"/>
      <c r="J91" s="96"/>
      <c r="K91" s="122"/>
      <c r="L91" s="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69" t="s">
        <v>67</v>
      </c>
      <c r="B92" s="39"/>
      <c r="C92" s="39" t="s">
        <v>67</v>
      </c>
      <c r="D92" s="39"/>
      <c r="E92" s="38"/>
      <c r="F92" s="111" t="s">
        <v>67</v>
      </c>
      <c r="G92" s="112"/>
      <c r="H92" s="113"/>
      <c r="I92" s="96"/>
      <c r="J92" s="96"/>
      <c r="K92" s="122"/>
      <c r="L92" s="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69" t="s">
        <v>67</v>
      </c>
      <c r="B93" s="39"/>
      <c r="C93" s="39" t="s">
        <v>67</v>
      </c>
      <c r="D93" s="39"/>
      <c r="E93" s="38"/>
      <c r="F93" s="111" t="s">
        <v>67</v>
      </c>
      <c r="G93" s="112"/>
      <c r="H93" s="113"/>
      <c r="I93" s="96"/>
      <c r="J93" s="96"/>
      <c r="K93" s="122"/>
      <c r="L93" s="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69" t="s">
        <v>67</v>
      </c>
      <c r="B94" s="39"/>
      <c r="C94" s="39" t="s">
        <v>67</v>
      </c>
      <c r="D94" s="39"/>
      <c r="E94" s="38"/>
      <c r="F94" s="111" t="s">
        <v>67</v>
      </c>
      <c r="G94" s="112"/>
      <c r="H94" s="113"/>
      <c r="I94" s="96"/>
      <c r="J94" s="96"/>
      <c r="K94" s="122"/>
      <c r="L94" s="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69" t="s">
        <v>67</v>
      </c>
      <c r="B95" s="39">
        <f aca="true" t="shared" si="0" ref="B95:B104">IF(A95="","",(A95/$J$14)*10)</f>
      </c>
      <c r="C95" s="39" t="s">
        <v>67</v>
      </c>
      <c r="D95" s="39"/>
      <c r="E95" s="38"/>
      <c r="F95" s="111" t="s">
        <v>67</v>
      </c>
      <c r="G95" s="112"/>
      <c r="H95" s="113"/>
      <c r="I95" s="96"/>
      <c r="J95" s="96"/>
      <c r="K95" s="122"/>
      <c r="L95" s="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69" t="s">
        <v>67</v>
      </c>
      <c r="B96" s="39">
        <f t="shared" si="0"/>
      </c>
      <c r="C96" s="39" t="s">
        <v>67</v>
      </c>
      <c r="D96" s="39"/>
      <c r="E96" s="38"/>
      <c r="F96" s="111" t="s">
        <v>67</v>
      </c>
      <c r="G96" s="112"/>
      <c r="H96" s="113"/>
      <c r="I96" s="96"/>
      <c r="J96" s="96"/>
      <c r="K96" s="122"/>
      <c r="L96" s="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69" t="s">
        <v>67</v>
      </c>
      <c r="B97" s="39">
        <f t="shared" si="0"/>
      </c>
      <c r="C97" s="39" t="s">
        <v>67</v>
      </c>
      <c r="D97" s="39"/>
      <c r="E97" s="38"/>
      <c r="F97" s="111" t="s">
        <v>67</v>
      </c>
      <c r="G97" s="112"/>
      <c r="H97" s="113"/>
      <c r="I97" s="96"/>
      <c r="J97" s="96"/>
      <c r="K97" s="122"/>
      <c r="L97" s="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69" t="s">
        <v>67</v>
      </c>
      <c r="B98" s="39">
        <f t="shared" si="0"/>
      </c>
      <c r="C98" s="39" t="s">
        <v>67</v>
      </c>
      <c r="D98" s="39"/>
      <c r="E98" s="38"/>
      <c r="F98" s="111" t="s">
        <v>67</v>
      </c>
      <c r="G98" s="112"/>
      <c r="H98" s="113"/>
      <c r="I98" s="96"/>
      <c r="J98" s="96"/>
      <c r="K98" s="122"/>
      <c r="L98" s="6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69" t="s">
        <v>67</v>
      </c>
      <c r="B99" s="39">
        <f t="shared" si="0"/>
      </c>
      <c r="C99" s="39" t="s">
        <v>67</v>
      </c>
      <c r="D99" s="39"/>
      <c r="E99" s="38"/>
      <c r="F99" s="111" t="s">
        <v>67</v>
      </c>
      <c r="G99" s="112"/>
      <c r="H99" s="113"/>
      <c r="I99" s="96"/>
      <c r="J99" s="96"/>
      <c r="K99" s="122"/>
      <c r="L99" s="6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69" t="s">
        <v>67</v>
      </c>
      <c r="B100" s="39">
        <f t="shared" si="0"/>
      </c>
      <c r="C100" s="39" t="s">
        <v>67</v>
      </c>
      <c r="D100" s="39">
        <f>IF(A100="","",(C100/$J$16)*100)</f>
      </c>
      <c r="E100" s="38">
        <f>IF(A100="","",$J$15*(1-D100/100)/(1-B100/100))</f>
      </c>
      <c r="F100" s="111" t="s">
        <v>67</v>
      </c>
      <c r="G100" s="112"/>
      <c r="H100" s="113"/>
      <c r="I100" s="96"/>
      <c r="J100" s="96"/>
      <c r="K100" s="122"/>
      <c r="L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69" t="s">
        <v>67</v>
      </c>
      <c r="B101" s="39">
        <f t="shared" si="0"/>
      </c>
      <c r="C101" s="39" t="s">
        <v>67</v>
      </c>
      <c r="D101" s="39">
        <f>IF(A101="","",(C101/$J$16)*100)</f>
      </c>
      <c r="E101" s="38">
        <f>IF(A101="","",$J$15*(1-D101/100)/(1-B101/100))</f>
      </c>
      <c r="F101" s="111" t="s">
        <v>67</v>
      </c>
      <c r="G101" s="112"/>
      <c r="H101" s="113"/>
      <c r="I101" s="96"/>
      <c r="J101" s="96"/>
      <c r="K101" s="122"/>
      <c r="L101" s="6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69" t="s">
        <v>67</v>
      </c>
      <c r="B102" s="39">
        <f t="shared" si="0"/>
      </c>
      <c r="C102" s="39" t="s">
        <v>67</v>
      </c>
      <c r="D102" s="39">
        <f>IF(A102="","",(C102/$J$16)*100)</f>
      </c>
      <c r="E102" s="38">
        <f>IF(A102="","",$J$15*(1-D102/100)/(1-B102/100))</f>
      </c>
      <c r="F102" s="111" t="s">
        <v>67</v>
      </c>
      <c r="G102" s="112"/>
      <c r="H102" s="113"/>
      <c r="I102" s="96"/>
      <c r="J102" s="96"/>
      <c r="K102" s="122"/>
      <c r="L102" s="6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69" t="s">
        <v>67</v>
      </c>
      <c r="B103" s="39">
        <f t="shared" si="0"/>
      </c>
      <c r="C103" s="39" t="s">
        <v>67</v>
      </c>
      <c r="D103" s="39">
        <f>IF(A103="","",(C103/$J$16)*100)</f>
      </c>
      <c r="E103" s="38">
        <f>IF(A103="","",$J$15*(1-D103/100)/(1-B103/100))</f>
      </c>
      <c r="F103" s="111" t="s">
        <v>67</v>
      </c>
      <c r="G103" s="112"/>
      <c r="H103" s="113"/>
      <c r="I103" s="96"/>
      <c r="J103" s="96"/>
      <c r="K103" s="122"/>
      <c r="L103" s="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69" t="s">
        <v>67</v>
      </c>
      <c r="B104" s="39">
        <f t="shared" si="0"/>
      </c>
      <c r="C104" s="39" t="s">
        <v>67</v>
      </c>
      <c r="D104" s="39">
        <f>IF(A104="","",(C104/$J$16)*100)</f>
      </c>
      <c r="E104" s="38">
        <f>IF(A104="","",$J$15*(1-D104/100)/(1-B104/100))</f>
      </c>
      <c r="F104" s="111" t="s">
        <v>67</v>
      </c>
      <c r="G104" s="112"/>
      <c r="H104" s="113"/>
      <c r="I104" s="96"/>
      <c r="J104" s="96"/>
      <c r="K104" s="122"/>
      <c r="L104" s="6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</sheetData>
  <mergeCells count="71">
    <mergeCell ref="F88:H88"/>
    <mergeCell ref="F89:H89"/>
    <mergeCell ref="F84:H84"/>
    <mergeCell ref="F85:H85"/>
    <mergeCell ref="F86:H86"/>
    <mergeCell ref="F87:H87"/>
    <mergeCell ref="F80:H80"/>
    <mergeCell ref="F81:H81"/>
    <mergeCell ref="F82:H82"/>
    <mergeCell ref="F83:H83"/>
    <mergeCell ref="F76:H76"/>
    <mergeCell ref="F77:H77"/>
    <mergeCell ref="F78:H78"/>
    <mergeCell ref="F79:H79"/>
    <mergeCell ref="F72:H72"/>
    <mergeCell ref="F73:H73"/>
    <mergeCell ref="F74:H74"/>
    <mergeCell ref="F75:H75"/>
    <mergeCell ref="F68:H68"/>
    <mergeCell ref="F69:H69"/>
    <mergeCell ref="F70:H70"/>
    <mergeCell ref="F71:H71"/>
    <mergeCell ref="F64:H64"/>
    <mergeCell ref="F65:H65"/>
    <mergeCell ref="F66:H66"/>
    <mergeCell ref="F67:H67"/>
    <mergeCell ref="F60:H60"/>
    <mergeCell ref="F61:H61"/>
    <mergeCell ref="F62:H62"/>
    <mergeCell ref="F63:H63"/>
    <mergeCell ref="F56:H56"/>
    <mergeCell ref="F57:H57"/>
    <mergeCell ref="F58:H58"/>
    <mergeCell ref="F59:H59"/>
    <mergeCell ref="F52:H52"/>
    <mergeCell ref="F53:H53"/>
    <mergeCell ref="F54:H54"/>
    <mergeCell ref="F55:H55"/>
    <mergeCell ref="F48:H48"/>
    <mergeCell ref="F49:H49"/>
    <mergeCell ref="F50:H50"/>
    <mergeCell ref="F51:H51"/>
    <mergeCell ref="F44:H44"/>
    <mergeCell ref="F45:H45"/>
    <mergeCell ref="F46:H46"/>
    <mergeCell ref="F47:H47"/>
    <mergeCell ref="F40:H40"/>
    <mergeCell ref="F41:H41"/>
    <mergeCell ref="F42:H42"/>
    <mergeCell ref="F43:H43"/>
    <mergeCell ref="F36:H36"/>
    <mergeCell ref="F37:H37"/>
    <mergeCell ref="F38:H38"/>
    <mergeCell ref="F39:H39"/>
    <mergeCell ref="F32:H32"/>
    <mergeCell ref="F33:H33"/>
    <mergeCell ref="F34:H34"/>
    <mergeCell ref="F35:H35"/>
    <mergeCell ref="F28:H28"/>
    <mergeCell ref="F29:H29"/>
    <mergeCell ref="F30:H30"/>
    <mergeCell ref="F31:H31"/>
    <mergeCell ref="F19:H19"/>
    <mergeCell ref="F20:H20"/>
    <mergeCell ref="F21:H21"/>
    <mergeCell ref="F22:H22"/>
    <mergeCell ref="F27:H27"/>
    <mergeCell ref="F23:H23"/>
    <mergeCell ref="F24:H24"/>
    <mergeCell ref="F25:H25"/>
    <mergeCell ref="F26:H26"/>
  </mergeCells>
  <printOptions horizontalCentered="1" verticalCentered="1"/>
  <pageMargins left="0.7874015748031497" right="0.7874015748031497" top="0.7874015748031497" bottom="0.7874015748031497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4"/>
  <sheetViews>
    <sheetView showGridLines="0" view="pageBreakPreview" zoomScale="75" zoomScaleSheetLayoutView="75" workbookViewId="0" topLeftCell="A1">
      <selection activeCell="J16" sqref="J16"/>
    </sheetView>
  </sheetViews>
  <sheetFormatPr defaultColWidth="9.140625" defaultRowHeight="12.75"/>
  <cols>
    <col min="1" max="4" width="8.8515625" style="19" customWidth="1"/>
    <col min="5" max="5" width="7.7109375" style="19" bestFit="1" customWidth="1"/>
    <col min="6" max="6" width="6.28125" style="19" customWidth="1"/>
    <col min="7" max="7" width="2.28125" style="19" customWidth="1"/>
    <col min="8" max="8" width="3.421875" style="19" customWidth="1"/>
    <col min="9" max="9" width="13.57421875" style="19" customWidth="1"/>
    <col min="10" max="10" width="8.8515625" style="19" customWidth="1"/>
    <col min="11" max="11" width="10.28125" style="19" customWidth="1"/>
    <col min="12" max="12" width="8.28125" style="3" customWidth="1"/>
    <col min="13" max="26" width="8.28125" style="5" customWidth="1"/>
    <col min="27" max="16384" width="8.28125" style="4" customWidth="1"/>
  </cols>
  <sheetData>
    <row r="1" spans="1:26" ht="24.75" thickBot="1">
      <c r="A1" s="21"/>
      <c r="B1"/>
      <c r="C1" s="49" t="s">
        <v>0</v>
      </c>
      <c r="D1"/>
      <c r="E1"/>
      <c r="F1"/>
      <c r="G1"/>
      <c r="H1" s="40"/>
      <c r="I1" s="64" t="s">
        <v>4</v>
      </c>
      <c r="J1" s="53">
        <f>+D3</f>
        <v>100</v>
      </c>
      <c r="K1" s="51" t="s">
        <v>5</v>
      </c>
      <c r="L1" s="60"/>
      <c r="M1" s="100"/>
      <c r="N1" s="99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13" s="5" customFormat="1" ht="14.25" thickTop="1">
      <c r="A2" s="82" t="s">
        <v>16</v>
      </c>
      <c r="B2" s="73"/>
      <c r="C2" s="73"/>
      <c r="D2" s="73"/>
      <c r="E2" s="73"/>
      <c r="F2" s="73"/>
      <c r="G2" s="73"/>
      <c r="H2" s="83"/>
      <c r="I2" s="83"/>
      <c r="J2" s="83"/>
      <c r="K2" s="102"/>
      <c r="L2"/>
      <c r="M2"/>
    </row>
    <row r="3" spans="1:13" s="5" customFormat="1" ht="13.5">
      <c r="A3" s="127"/>
      <c r="B3" s="6"/>
      <c r="C3" s="43" t="s">
        <v>19</v>
      </c>
      <c r="D3" s="134">
        <f>+J3-D4</f>
        <v>100</v>
      </c>
      <c r="E3" s="45" t="s">
        <v>5</v>
      </c>
      <c r="F3" s="6"/>
      <c r="G3" s="6"/>
      <c r="H3" s="40"/>
      <c r="I3" s="43" t="s">
        <v>20</v>
      </c>
      <c r="J3" s="134">
        <v>295</v>
      </c>
      <c r="K3" s="77" t="s">
        <v>5</v>
      </c>
      <c r="L3"/>
      <c r="M3"/>
    </row>
    <row r="4" spans="1:14" s="3" customFormat="1" ht="12.75">
      <c r="A4" s="75"/>
      <c r="B4" s="40"/>
      <c r="C4" s="93" t="s">
        <v>21</v>
      </c>
      <c r="D4" s="134">
        <v>195</v>
      </c>
      <c r="E4" s="45" t="s">
        <v>5</v>
      </c>
      <c r="F4" s="40"/>
      <c r="G4" s="40"/>
      <c r="H4" s="40"/>
      <c r="I4" s="43" t="s">
        <v>22</v>
      </c>
      <c r="J4" s="44" t="s">
        <v>66</v>
      </c>
      <c r="K4" s="101"/>
      <c r="L4" s="40"/>
      <c r="M4"/>
      <c r="N4"/>
    </row>
    <row r="5" spans="1:12" s="3" customFormat="1" ht="13.5" thickBot="1">
      <c r="A5" s="86"/>
      <c r="B5" s="80"/>
      <c r="C5" s="87" t="s">
        <v>23</v>
      </c>
      <c r="D5" s="88">
        <v>0.002</v>
      </c>
      <c r="E5" s="89" t="s">
        <v>24</v>
      </c>
      <c r="F5" s="80"/>
      <c r="G5" s="80"/>
      <c r="H5" s="80"/>
      <c r="I5" s="80"/>
      <c r="J5" s="80"/>
      <c r="K5" s="90"/>
      <c r="L5" s="40"/>
    </row>
    <row r="6" spans="1:12" s="5" customFormat="1" ht="14.25" thickTop="1">
      <c r="A6" s="91" t="s">
        <v>25</v>
      </c>
      <c r="B6" s="73"/>
      <c r="C6" s="73"/>
      <c r="D6" s="73"/>
      <c r="E6" s="73"/>
      <c r="F6" s="73"/>
      <c r="G6" s="73"/>
      <c r="H6" s="73"/>
      <c r="I6" s="74"/>
      <c r="J6" s="84"/>
      <c r="K6" s="85"/>
      <c r="L6" s="3"/>
    </row>
    <row r="7" spans="1:15" s="3" customFormat="1" ht="13.5">
      <c r="A7" s="76"/>
      <c r="B7" s="40"/>
      <c r="C7" s="43" t="s">
        <v>26</v>
      </c>
      <c r="D7" s="44">
        <v>3.83</v>
      </c>
      <c r="E7" s="45" t="s">
        <v>27</v>
      </c>
      <c r="F7" s="40"/>
      <c r="G7" s="40"/>
      <c r="H7" s="40"/>
      <c r="I7" s="93" t="s">
        <v>28</v>
      </c>
      <c r="J7" s="44">
        <v>2.6644</v>
      </c>
      <c r="K7" s="77" t="s">
        <v>29</v>
      </c>
      <c r="L7" s="40"/>
      <c r="M7"/>
      <c r="N7"/>
      <c r="O7"/>
    </row>
    <row r="8" spans="1:15" s="3" customFormat="1" ht="12.75">
      <c r="A8" s="76"/>
      <c r="B8" s="40"/>
      <c r="C8" s="43" t="s">
        <v>30</v>
      </c>
      <c r="D8" s="44">
        <v>7.63</v>
      </c>
      <c r="E8" s="45" t="s">
        <v>27</v>
      </c>
      <c r="F8" s="40"/>
      <c r="G8" s="40"/>
      <c r="H8" s="40"/>
      <c r="I8" s="43" t="s">
        <v>31</v>
      </c>
      <c r="J8" s="48"/>
      <c r="K8" s="78"/>
      <c r="L8" s="40"/>
      <c r="M8"/>
      <c r="N8"/>
      <c r="O8"/>
    </row>
    <row r="9" spans="1:15" s="3" customFormat="1" ht="12.75">
      <c r="A9" s="76"/>
      <c r="B9" s="40"/>
      <c r="C9" s="43" t="s">
        <v>32</v>
      </c>
      <c r="D9" s="44">
        <v>11.52092711906083</v>
      </c>
      <c r="E9" s="46" t="s">
        <v>33</v>
      </c>
      <c r="F9" s="40"/>
      <c r="G9" s="40"/>
      <c r="H9" s="40"/>
      <c r="I9" s="43" t="s">
        <v>34</v>
      </c>
      <c r="J9" s="52"/>
      <c r="K9" s="77" t="s">
        <v>35</v>
      </c>
      <c r="L9" s="40"/>
      <c r="M9"/>
      <c r="N9"/>
      <c r="O9"/>
    </row>
    <row r="10" spans="1:15" s="3" customFormat="1" ht="12.75">
      <c r="A10" s="76"/>
      <c r="B10" s="40"/>
      <c r="C10" s="93" t="s">
        <v>36</v>
      </c>
      <c r="D10" s="44">
        <v>87.90467391843413</v>
      </c>
      <c r="E10" s="46" t="s">
        <v>18</v>
      </c>
      <c r="F10" s="40"/>
      <c r="G10" s="40"/>
      <c r="H10" s="40"/>
      <c r="I10" s="43" t="s">
        <v>37</v>
      </c>
      <c r="J10" s="94"/>
      <c r="K10" s="77" t="s">
        <v>35</v>
      </c>
      <c r="L10" s="40"/>
      <c r="M10"/>
      <c r="N10"/>
      <c r="O10"/>
    </row>
    <row r="11" spans="1:15" s="3" customFormat="1" ht="12.75">
      <c r="A11" s="76"/>
      <c r="B11" s="40"/>
      <c r="C11" s="43" t="s">
        <v>38</v>
      </c>
      <c r="D11" s="47"/>
      <c r="E11" s="45" t="s">
        <v>18</v>
      </c>
      <c r="F11" s="40"/>
      <c r="G11" s="40"/>
      <c r="H11" s="40"/>
      <c r="I11" s="43" t="s">
        <v>39</v>
      </c>
      <c r="J11" s="52"/>
      <c r="K11" s="77" t="s">
        <v>35</v>
      </c>
      <c r="L11" s="40"/>
      <c r="M11"/>
      <c r="N11"/>
      <c r="O11"/>
    </row>
    <row r="12" spans="1:16" s="3" customFormat="1" ht="12.75">
      <c r="A12" s="76"/>
      <c r="B12" s="40"/>
      <c r="C12" s="93" t="s">
        <v>40</v>
      </c>
      <c r="D12" s="47"/>
      <c r="E12" s="45" t="s">
        <v>18</v>
      </c>
      <c r="F12" s="40"/>
      <c r="G12" s="40"/>
      <c r="H12" s="40"/>
      <c r="I12" s="93" t="s">
        <v>41</v>
      </c>
      <c r="J12" s="52" t="s">
        <v>65</v>
      </c>
      <c r="K12" s="77" t="s">
        <v>35</v>
      </c>
      <c r="L12" s="40"/>
      <c r="M12"/>
      <c r="N12"/>
      <c r="O12"/>
      <c r="P12"/>
    </row>
    <row r="13" spans="1:16" s="3" customFormat="1" ht="12.75">
      <c r="A13" s="76"/>
      <c r="B13" s="40"/>
      <c r="C13" s="93" t="s">
        <v>42</v>
      </c>
      <c r="D13" s="44"/>
      <c r="E13" s="45" t="s">
        <v>18</v>
      </c>
      <c r="F13" s="40"/>
      <c r="G13" s="40"/>
      <c r="H13" s="40"/>
      <c r="I13" s="93" t="s">
        <v>43</v>
      </c>
      <c r="J13" s="44">
        <v>3.512171960371544</v>
      </c>
      <c r="K13" s="77" t="s">
        <v>27</v>
      </c>
      <c r="L13" s="40"/>
      <c r="M13"/>
      <c r="N13"/>
      <c r="O13"/>
      <c r="P13"/>
    </row>
    <row r="14" spans="1:16" s="3" customFormat="1" ht="12.75">
      <c r="A14" s="76"/>
      <c r="B14" s="40"/>
      <c r="C14" s="43" t="s">
        <v>44</v>
      </c>
      <c r="D14" s="94">
        <v>13.790562525556082</v>
      </c>
      <c r="E14" s="46" t="s">
        <v>45</v>
      </c>
      <c r="F14" s="40"/>
      <c r="G14" s="40"/>
      <c r="H14" s="40"/>
      <c r="I14" s="93" t="s">
        <v>46</v>
      </c>
      <c r="J14" s="44">
        <v>7.08102</v>
      </c>
      <c r="K14" s="77" t="s">
        <v>27</v>
      </c>
      <c r="L14" s="40"/>
      <c r="M14"/>
      <c r="N14"/>
      <c r="O14"/>
      <c r="P14"/>
    </row>
    <row r="15" spans="1:16" s="3" customFormat="1" ht="12.75">
      <c r="A15" s="76"/>
      <c r="B15" s="40"/>
      <c r="C15" s="43" t="s">
        <v>47</v>
      </c>
      <c r="D15" s="94"/>
      <c r="E15" s="46" t="s">
        <v>45</v>
      </c>
      <c r="F15" s="40"/>
      <c r="G15" s="40"/>
      <c r="H15" s="40"/>
      <c r="I15" s="93" t="s">
        <v>48</v>
      </c>
      <c r="J15" s="44">
        <v>9.688162710800723</v>
      </c>
      <c r="K15" s="79" t="s">
        <v>33</v>
      </c>
      <c r="L15" s="40"/>
      <c r="M15"/>
      <c r="N15"/>
      <c r="O15"/>
      <c r="P15"/>
    </row>
    <row r="16" spans="1:16" s="3" customFormat="1" ht="13.5" thickBot="1">
      <c r="A16" s="86"/>
      <c r="B16" s="80"/>
      <c r="C16" s="87" t="s">
        <v>49</v>
      </c>
      <c r="D16" s="95"/>
      <c r="E16" s="92" t="s">
        <v>45</v>
      </c>
      <c r="F16" s="80"/>
      <c r="G16" s="80"/>
      <c r="H16" s="80"/>
      <c r="I16" s="128" t="s">
        <v>50</v>
      </c>
      <c r="J16" s="88">
        <v>68.60207391843413</v>
      </c>
      <c r="K16" s="130" t="s">
        <v>18</v>
      </c>
      <c r="L16" s="40"/>
      <c r="M16"/>
      <c r="N16"/>
      <c r="O16"/>
      <c r="P16"/>
    </row>
    <row r="17" spans="1:14" s="20" customFormat="1" ht="15" thickTop="1">
      <c r="A17" s="66" t="s">
        <v>51</v>
      </c>
      <c r="B17" s="67" t="s">
        <v>52</v>
      </c>
      <c r="C17" s="110" t="s">
        <v>53</v>
      </c>
      <c r="D17" s="110" t="s">
        <v>54</v>
      </c>
      <c r="E17" s="68" t="s">
        <v>55</v>
      </c>
      <c r="F17" s="114" t="s">
        <v>56</v>
      </c>
      <c r="G17" s="114"/>
      <c r="H17" s="114"/>
      <c r="I17" s="67" t="s">
        <v>57</v>
      </c>
      <c r="J17" s="68" t="s">
        <v>58</v>
      </c>
      <c r="K17" s="120" t="s">
        <v>59</v>
      </c>
      <c r="L17" s="36"/>
      <c r="M17"/>
      <c r="N17"/>
    </row>
    <row r="18" spans="1:14" s="20" customFormat="1" ht="12.75">
      <c r="A18" s="135" t="s">
        <v>17</v>
      </c>
      <c r="B18" s="136" t="s">
        <v>60</v>
      </c>
      <c r="C18" s="137" t="s">
        <v>61</v>
      </c>
      <c r="D18" s="136" t="s">
        <v>60</v>
      </c>
      <c r="E18" s="136" t="s">
        <v>62</v>
      </c>
      <c r="F18" s="115" t="s">
        <v>63</v>
      </c>
      <c r="G18" s="115"/>
      <c r="H18" s="115"/>
      <c r="I18" s="81" t="s">
        <v>64</v>
      </c>
      <c r="J18" s="81" t="s">
        <v>64</v>
      </c>
      <c r="K18" s="121" t="s">
        <v>64</v>
      </c>
      <c r="L18" s="36"/>
      <c r="M18"/>
      <c r="N18"/>
    </row>
    <row r="19" spans="1:15" s="20" customFormat="1" ht="12.75">
      <c r="A19" s="147">
        <v>0</v>
      </c>
      <c r="B19" s="139"/>
      <c r="C19" s="140">
        <v>0</v>
      </c>
      <c r="D19" s="39"/>
      <c r="E19" s="38"/>
      <c r="F19" s="161">
        <v>0</v>
      </c>
      <c r="G19" s="161"/>
      <c r="H19" s="161"/>
      <c r="I19" s="96"/>
      <c r="J19" s="96"/>
      <c r="K19" s="122"/>
      <c r="L19" s="36"/>
      <c r="M19"/>
      <c r="N19"/>
      <c r="O19" s="35"/>
    </row>
    <row r="20" spans="1:14" s="18" customFormat="1" ht="12.75">
      <c r="A20" s="148">
        <v>0.058699999999999974</v>
      </c>
      <c r="B20" s="141"/>
      <c r="C20" s="141">
        <v>-0.03500000000000014</v>
      </c>
      <c r="D20" s="39"/>
      <c r="E20" s="38"/>
      <c r="F20" s="161">
        <v>0.28</v>
      </c>
      <c r="G20" s="161"/>
      <c r="H20" s="161"/>
      <c r="I20" s="96"/>
      <c r="J20" s="96"/>
      <c r="K20" s="122"/>
      <c r="L20" s="8"/>
      <c r="M20"/>
      <c r="N20"/>
    </row>
    <row r="21" spans="1:16" s="18" customFormat="1" ht="12.75">
      <c r="A21" s="148">
        <v>0.11959999999999993</v>
      </c>
      <c r="B21" s="142"/>
      <c r="C21" s="142">
        <v>-0.07399999999999807</v>
      </c>
      <c r="D21" s="39"/>
      <c r="E21" s="38"/>
      <c r="F21" s="161">
        <v>0.5</v>
      </c>
      <c r="G21" s="161"/>
      <c r="H21" s="161"/>
      <c r="I21" s="96"/>
      <c r="J21" s="96"/>
      <c r="K21" s="122"/>
      <c r="L21" s="37"/>
      <c r="M21"/>
      <c r="N21"/>
      <c r="O21" s="34"/>
      <c r="P21" s="34"/>
    </row>
    <row r="22" spans="1:16" s="18" customFormat="1" ht="12.75">
      <c r="A22" s="148">
        <v>0.1763999999999999</v>
      </c>
      <c r="B22" s="142"/>
      <c r="C22" s="142">
        <v>-0.11699999999999733</v>
      </c>
      <c r="D22" s="39"/>
      <c r="E22" s="38"/>
      <c r="F22" s="161">
        <v>0.64</v>
      </c>
      <c r="G22" s="161"/>
      <c r="H22" s="161"/>
      <c r="I22" s="96"/>
      <c r="J22" s="96"/>
      <c r="K22" s="122"/>
      <c r="L22" s="37"/>
      <c r="M22"/>
      <c r="N22"/>
      <c r="O22" s="34"/>
      <c r="P22" s="34"/>
    </row>
    <row r="23" spans="1:16" s="18" customFormat="1" ht="12.75">
      <c r="A23" s="148">
        <v>0.23659999999999992</v>
      </c>
      <c r="B23" s="142"/>
      <c r="C23" s="142">
        <v>-0.1529999999999987</v>
      </c>
      <c r="D23" s="39"/>
      <c r="E23" s="38"/>
      <c r="F23" s="161">
        <v>0.78</v>
      </c>
      <c r="G23" s="161"/>
      <c r="H23" s="161"/>
      <c r="I23" s="96"/>
      <c r="J23" s="96"/>
      <c r="K23" s="122"/>
      <c r="L23" s="37"/>
      <c r="M23"/>
      <c r="N23"/>
      <c r="O23" s="34"/>
      <c r="P23" s="34"/>
    </row>
    <row r="24" spans="1:16" s="18" customFormat="1" ht="12.75">
      <c r="A24" s="148">
        <v>0.29400000000000004</v>
      </c>
      <c r="B24" s="142"/>
      <c r="C24" s="142">
        <v>-0.19399999999999906</v>
      </c>
      <c r="D24" s="39"/>
      <c r="E24" s="38"/>
      <c r="F24" s="161">
        <v>0.88</v>
      </c>
      <c r="G24" s="161"/>
      <c r="H24" s="161"/>
      <c r="I24" s="96"/>
      <c r="J24" s="96"/>
      <c r="K24" s="122"/>
      <c r="L24" s="37"/>
      <c r="M24"/>
      <c r="N24"/>
      <c r="O24" s="34"/>
      <c r="P24" s="34"/>
    </row>
    <row r="25" spans="1:16" s="18" customFormat="1" ht="12.75">
      <c r="A25" s="148">
        <v>0.3518999999999999</v>
      </c>
      <c r="B25" s="142"/>
      <c r="C25" s="142">
        <v>-0.23199999999999932</v>
      </c>
      <c r="D25" s="39"/>
      <c r="E25" s="38"/>
      <c r="F25" s="161">
        <v>0.96</v>
      </c>
      <c r="G25" s="161"/>
      <c r="H25" s="161"/>
      <c r="I25" s="96"/>
      <c r="J25" s="96"/>
      <c r="K25" s="122"/>
      <c r="L25" s="37"/>
      <c r="M25"/>
      <c r="N25"/>
      <c r="O25" s="34"/>
      <c r="P25" s="34"/>
    </row>
    <row r="26" spans="1:16" s="18" customFormat="1" ht="12.75">
      <c r="A26" s="148">
        <v>0.40880000000000005</v>
      </c>
      <c r="B26" s="142"/>
      <c r="C26" s="142">
        <v>-0.2749999999999986</v>
      </c>
      <c r="D26" s="39"/>
      <c r="E26" s="38"/>
      <c r="F26" s="161">
        <v>1.07</v>
      </c>
      <c r="G26" s="161"/>
      <c r="H26" s="161"/>
      <c r="I26" s="96"/>
      <c r="J26" s="96"/>
      <c r="K26" s="122"/>
      <c r="L26" s="37"/>
      <c r="M26"/>
      <c r="N26"/>
      <c r="O26" s="34"/>
      <c r="P26" s="34"/>
    </row>
    <row r="27" spans="1:16" s="18" customFormat="1" ht="12.75">
      <c r="A27" s="148">
        <v>0.4663999999999999</v>
      </c>
      <c r="B27" s="142"/>
      <c r="C27" s="142">
        <v>-0.3149999999999977</v>
      </c>
      <c r="D27" s="39"/>
      <c r="E27" s="38"/>
      <c r="F27" s="161">
        <v>1.16</v>
      </c>
      <c r="G27" s="161"/>
      <c r="H27" s="161"/>
      <c r="I27" s="96"/>
      <c r="J27" s="96"/>
      <c r="K27" s="122"/>
      <c r="L27" s="37"/>
      <c r="M27"/>
      <c r="N27"/>
      <c r="O27" s="34"/>
      <c r="P27" s="34"/>
    </row>
    <row r="28" spans="1:16" s="18" customFormat="1" ht="12.75">
      <c r="A28" s="148">
        <v>0.5224</v>
      </c>
      <c r="B28" s="142"/>
      <c r="C28" s="142">
        <v>-0.3559999999999981</v>
      </c>
      <c r="D28" s="39"/>
      <c r="E28" s="38"/>
      <c r="F28" s="161">
        <v>1.34</v>
      </c>
      <c r="G28" s="161"/>
      <c r="H28" s="161"/>
      <c r="I28" s="96"/>
      <c r="J28" s="96"/>
      <c r="K28" s="122"/>
      <c r="L28" s="37"/>
      <c r="M28"/>
      <c r="N28"/>
      <c r="O28" s="34"/>
      <c r="P28" s="34"/>
    </row>
    <row r="29" spans="1:16" s="18" customFormat="1" ht="12.75">
      <c r="A29" s="148">
        <v>0.65</v>
      </c>
      <c r="B29" s="142"/>
      <c r="C29" s="142">
        <v>-0.4469999999999992</v>
      </c>
      <c r="D29" s="39"/>
      <c r="E29" s="38"/>
      <c r="F29" s="161">
        <v>1.51</v>
      </c>
      <c r="G29" s="161"/>
      <c r="H29" s="161"/>
      <c r="I29" s="96"/>
      <c r="J29" s="96"/>
      <c r="K29" s="122"/>
      <c r="L29" s="37"/>
      <c r="M29"/>
      <c r="N29"/>
      <c r="O29" s="34"/>
      <c r="P29" s="34"/>
    </row>
    <row r="30" spans="1:16" s="18" customFormat="1" ht="12.75">
      <c r="A30" s="148">
        <v>0.7656000000000001</v>
      </c>
      <c r="B30" s="142"/>
      <c r="C30" s="142">
        <v>-0.5309999999999988</v>
      </c>
      <c r="D30" s="39"/>
      <c r="E30" s="38"/>
      <c r="F30" s="161">
        <v>1.71</v>
      </c>
      <c r="G30" s="161"/>
      <c r="H30" s="161"/>
      <c r="I30" s="96"/>
      <c r="J30" s="96"/>
      <c r="K30" s="122"/>
      <c r="L30" s="37"/>
      <c r="M30"/>
      <c r="N30"/>
      <c r="O30" s="34"/>
      <c r="P30" s="34"/>
    </row>
    <row r="31" spans="1:16" s="18" customFormat="1" ht="12.75">
      <c r="A31" s="148">
        <v>0.8805999999999998</v>
      </c>
      <c r="B31" s="142"/>
      <c r="C31" s="142">
        <v>-0.6139999999999972</v>
      </c>
      <c r="D31" s="39"/>
      <c r="E31" s="38"/>
      <c r="F31" s="161">
        <v>1.84</v>
      </c>
      <c r="G31" s="161"/>
      <c r="H31" s="161"/>
      <c r="I31" s="96"/>
      <c r="J31" s="96"/>
      <c r="K31" s="122"/>
      <c r="L31" s="37"/>
      <c r="M31"/>
      <c r="N31"/>
      <c r="O31" s="34"/>
      <c r="P31" s="34"/>
    </row>
    <row r="32" spans="1:16" s="18" customFormat="1" ht="12.75">
      <c r="A32" s="148">
        <v>0.9939</v>
      </c>
      <c r="B32" s="142"/>
      <c r="C32" s="142">
        <v>-0.7049999999999983</v>
      </c>
      <c r="D32" s="39"/>
      <c r="E32" s="38"/>
      <c r="F32" s="161">
        <v>2</v>
      </c>
      <c r="G32" s="161"/>
      <c r="H32" s="161"/>
      <c r="I32" s="96"/>
      <c r="J32" s="96"/>
      <c r="K32" s="122"/>
      <c r="L32" s="37"/>
      <c r="M32"/>
      <c r="N32"/>
      <c r="O32" s="34"/>
      <c r="P32" s="34"/>
    </row>
    <row r="33" spans="1:15" s="18" customFormat="1" ht="12.75">
      <c r="A33" s="148">
        <v>1.1029</v>
      </c>
      <c r="B33" s="141"/>
      <c r="C33" s="141">
        <v>-0.785</v>
      </c>
      <c r="D33" s="39"/>
      <c r="E33" s="38"/>
      <c r="F33" s="161">
        <v>2.17</v>
      </c>
      <c r="G33" s="161"/>
      <c r="H33" s="161"/>
      <c r="I33" s="96"/>
      <c r="J33" s="96"/>
      <c r="K33" s="122"/>
      <c r="L33" s="37"/>
      <c r="M33"/>
      <c r="N33"/>
      <c r="O33" s="3"/>
    </row>
    <row r="34" spans="1:26" ht="12.75">
      <c r="A34" s="148">
        <v>1.2147999999999999</v>
      </c>
      <c r="B34" s="143"/>
      <c r="C34" s="143">
        <v>-0.855</v>
      </c>
      <c r="D34" s="39"/>
      <c r="E34" s="38"/>
      <c r="F34" s="161">
        <v>2.37</v>
      </c>
      <c r="G34" s="161"/>
      <c r="H34" s="161"/>
      <c r="I34" s="96"/>
      <c r="J34" s="96"/>
      <c r="K34" s="122"/>
      <c r="L34" s="37"/>
      <c r="M34"/>
      <c r="N3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48">
        <v>1.3258999999999999</v>
      </c>
      <c r="B35" s="143"/>
      <c r="C35" s="143">
        <v>-0.9249999999999972</v>
      </c>
      <c r="D35" s="39"/>
      <c r="E35" s="38"/>
      <c r="F35" s="161">
        <v>2.63</v>
      </c>
      <c r="G35" s="161"/>
      <c r="H35" s="161"/>
      <c r="I35" s="96"/>
      <c r="J35" s="96"/>
      <c r="K35" s="122"/>
      <c r="L35" s="37"/>
      <c r="M35"/>
      <c r="N3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48">
        <v>1.5672000000000001</v>
      </c>
      <c r="B36" s="143"/>
      <c r="C36" s="143">
        <v>-1.0629999999999988</v>
      </c>
      <c r="D36" s="39"/>
      <c r="E36" s="38"/>
      <c r="F36" s="161">
        <v>2.96</v>
      </c>
      <c r="G36" s="161"/>
      <c r="H36" s="161"/>
      <c r="I36" s="96"/>
      <c r="J36" s="96"/>
      <c r="K36" s="122"/>
      <c r="L36" s="37"/>
      <c r="M36"/>
      <c r="N3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48">
        <v>1.905</v>
      </c>
      <c r="B37" s="143"/>
      <c r="C37" s="143">
        <v>-1.2379999999999995</v>
      </c>
      <c r="D37" s="39"/>
      <c r="E37" s="38"/>
      <c r="F37" s="161">
        <v>3.29</v>
      </c>
      <c r="G37" s="161"/>
      <c r="H37" s="161"/>
      <c r="I37" s="96"/>
      <c r="J37" s="96"/>
      <c r="K37" s="122"/>
      <c r="L37" s="37"/>
      <c r="M37"/>
      <c r="N37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43">
        <v>2.2434</v>
      </c>
      <c r="B38" s="143"/>
      <c r="C38" s="143">
        <v>-1.4109999999999978</v>
      </c>
      <c r="D38" s="39"/>
      <c r="E38" s="38"/>
      <c r="F38" s="161">
        <v>3.72</v>
      </c>
      <c r="G38" s="161"/>
      <c r="H38" s="161"/>
      <c r="I38" s="96"/>
      <c r="J38" s="96"/>
      <c r="K38" s="122"/>
      <c r="L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43">
        <v>2.5863</v>
      </c>
      <c r="B39" s="143"/>
      <c r="C39" s="143">
        <v>-1.5919999999999987</v>
      </c>
      <c r="D39" s="39"/>
      <c r="E39" s="38"/>
      <c r="F39" s="161">
        <v>4.12</v>
      </c>
      <c r="G39" s="161"/>
      <c r="H39" s="161"/>
      <c r="I39" s="96"/>
      <c r="J39" s="96"/>
      <c r="K39" s="122"/>
      <c r="L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43">
        <v>2.9305</v>
      </c>
      <c r="B40" s="143"/>
      <c r="C40" s="143">
        <v>-1.788999999999998</v>
      </c>
      <c r="D40" s="39"/>
      <c r="E40" s="38"/>
      <c r="F40" s="161">
        <v>4.46</v>
      </c>
      <c r="G40" s="161"/>
      <c r="H40" s="161"/>
      <c r="I40" s="96"/>
      <c r="J40" s="96"/>
      <c r="K40" s="122"/>
      <c r="L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43">
        <v>3.2786000000000004</v>
      </c>
      <c r="B41" s="143"/>
      <c r="C41" s="143">
        <v>-2</v>
      </c>
      <c r="D41" s="39"/>
      <c r="E41" s="38"/>
      <c r="F41" s="161">
        <v>4.75</v>
      </c>
      <c r="G41" s="161"/>
      <c r="H41" s="161"/>
      <c r="I41" s="96"/>
      <c r="J41" s="96"/>
      <c r="K41" s="122"/>
      <c r="L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43">
        <v>3.4993000000000003</v>
      </c>
      <c r="B42" s="143"/>
      <c r="C42" s="143">
        <v>-2.1469999999999985</v>
      </c>
      <c r="D42" s="39"/>
      <c r="E42" s="38"/>
      <c r="F42" s="161">
        <v>5.11</v>
      </c>
      <c r="G42" s="161"/>
      <c r="H42" s="161"/>
      <c r="I42" s="96"/>
      <c r="J42" s="96"/>
      <c r="K42" s="122"/>
      <c r="L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43">
        <v>3.7977000000000003</v>
      </c>
      <c r="B43" s="143"/>
      <c r="C43" s="143">
        <v>-2.355</v>
      </c>
      <c r="D43" s="39"/>
      <c r="E43" s="38"/>
      <c r="F43" s="161">
        <v>5.35</v>
      </c>
      <c r="G43" s="161"/>
      <c r="H43" s="161"/>
      <c r="I43" s="96"/>
      <c r="J43" s="96"/>
      <c r="K43" s="122"/>
      <c r="L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43">
        <v>4.068199999999999</v>
      </c>
      <c r="B44" s="143"/>
      <c r="C44" s="143">
        <v>-2.5440000000000005</v>
      </c>
      <c r="D44" s="39"/>
      <c r="E44" s="38"/>
      <c r="F44" s="161">
        <v>5.65</v>
      </c>
      <c r="G44" s="161"/>
      <c r="H44" s="161"/>
      <c r="I44" s="96"/>
      <c r="J44" s="96"/>
      <c r="K44" s="122"/>
      <c r="L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43">
        <v>4.4011</v>
      </c>
      <c r="B45" s="143"/>
      <c r="C45" s="143">
        <v>-2.7620000000000005</v>
      </c>
      <c r="D45" s="39"/>
      <c r="E45" s="38"/>
      <c r="F45" s="161">
        <v>5.9</v>
      </c>
      <c r="G45" s="161"/>
      <c r="H45" s="161"/>
      <c r="I45" s="96"/>
      <c r="J45" s="96"/>
      <c r="K45" s="122"/>
      <c r="L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43">
        <v>4.747299999999999</v>
      </c>
      <c r="B46" s="143"/>
      <c r="C46" s="143">
        <v>-2.9689999999999976</v>
      </c>
      <c r="D46" s="39"/>
      <c r="E46" s="38"/>
      <c r="F46" s="161">
        <v>6.27</v>
      </c>
      <c r="G46" s="161"/>
      <c r="H46" s="161"/>
      <c r="I46" s="96"/>
      <c r="J46" s="96"/>
      <c r="K46" s="122"/>
      <c r="L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43">
        <v>5.067399999999999</v>
      </c>
      <c r="B47" s="143"/>
      <c r="C47" s="143">
        <v>-3.1579999999999977</v>
      </c>
      <c r="D47" s="39"/>
      <c r="E47" s="38"/>
      <c r="F47" s="161">
        <v>6.62</v>
      </c>
      <c r="G47" s="161"/>
      <c r="H47" s="161"/>
      <c r="I47" s="96"/>
      <c r="J47" s="96"/>
      <c r="K47" s="122"/>
      <c r="L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143">
        <v>5.419499999999999</v>
      </c>
      <c r="B48" s="143"/>
      <c r="C48" s="143">
        <v>-3.3339999999999996</v>
      </c>
      <c r="D48" s="39"/>
      <c r="E48" s="38"/>
      <c r="F48" s="161">
        <v>6.91</v>
      </c>
      <c r="G48" s="161"/>
      <c r="H48" s="161"/>
      <c r="I48" s="96"/>
      <c r="J48" s="96"/>
      <c r="K48" s="122"/>
      <c r="L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1" s="3" customFormat="1" ht="12.75">
      <c r="A49" s="148">
        <v>5.7707999999999995</v>
      </c>
      <c r="B49" s="148"/>
      <c r="C49" s="148">
        <v>-3.5219999999999985</v>
      </c>
      <c r="D49" s="39"/>
      <c r="E49" s="38"/>
      <c r="F49" s="161">
        <v>7.36</v>
      </c>
      <c r="G49" s="161"/>
      <c r="H49" s="161"/>
      <c r="I49" s="96"/>
      <c r="J49" s="96"/>
      <c r="K49" s="122"/>
      <c r="L49"/>
      <c r="M49"/>
      <c r="N49"/>
      <c r="O49"/>
      <c r="P49"/>
      <c r="Q49"/>
      <c r="R49"/>
      <c r="S49"/>
      <c r="T49"/>
      <c r="U49"/>
    </row>
    <row r="50" spans="1:21" s="3" customFormat="1" ht="12.75">
      <c r="A50" s="148">
        <v>6.1221</v>
      </c>
      <c r="B50" s="148"/>
      <c r="C50" s="148">
        <v>-3.7129999999999974</v>
      </c>
      <c r="D50" s="39"/>
      <c r="E50" s="38"/>
      <c r="F50" s="161">
        <v>7.64</v>
      </c>
      <c r="G50" s="161"/>
      <c r="H50" s="161"/>
      <c r="I50" s="96"/>
      <c r="J50" s="96"/>
      <c r="K50" s="122"/>
      <c r="L50"/>
      <c r="M50"/>
      <c r="N50"/>
      <c r="O50"/>
      <c r="P50"/>
      <c r="Q50"/>
      <c r="R50"/>
      <c r="S50"/>
      <c r="T50"/>
      <c r="U50"/>
    </row>
    <row r="51" spans="1:21" s="3" customFormat="1" ht="12.75">
      <c r="A51" s="148">
        <v>6.4704</v>
      </c>
      <c r="B51" s="148"/>
      <c r="C51" s="148">
        <v>-3.8919999999999995</v>
      </c>
      <c r="D51" s="39"/>
      <c r="E51" s="38"/>
      <c r="F51" s="161">
        <v>8.03</v>
      </c>
      <c r="G51" s="161"/>
      <c r="H51" s="161"/>
      <c r="I51" s="96"/>
      <c r="J51" s="96"/>
      <c r="K51" s="122"/>
      <c r="L51"/>
      <c r="M51"/>
      <c r="N51"/>
      <c r="O51"/>
      <c r="P51"/>
      <c r="Q51"/>
      <c r="R51"/>
      <c r="S51"/>
      <c r="T51"/>
      <c r="U51"/>
    </row>
    <row r="52" spans="1:21" s="3" customFormat="1" ht="12.75">
      <c r="A52" s="148">
        <v>6.8118</v>
      </c>
      <c r="B52" s="148"/>
      <c r="C52" s="148">
        <v>-4.0859999999999985</v>
      </c>
      <c r="D52" s="39"/>
      <c r="E52" s="38"/>
      <c r="F52" s="161">
        <v>8.35</v>
      </c>
      <c r="G52" s="161"/>
      <c r="H52" s="161"/>
      <c r="I52" s="96"/>
      <c r="J52" s="96"/>
      <c r="K52" s="122"/>
      <c r="L52"/>
      <c r="M52"/>
      <c r="N52"/>
      <c r="O52"/>
      <c r="P52"/>
      <c r="Q52"/>
      <c r="R52"/>
      <c r="S52"/>
      <c r="T52"/>
      <c r="U52"/>
    </row>
    <row r="53" spans="1:21" s="3" customFormat="1" ht="12.75">
      <c r="A53" s="148">
        <v>7.151</v>
      </c>
      <c r="B53" s="148"/>
      <c r="C53" s="148">
        <v>-4.279</v>
      </c>
      <c r="D53" s="39"/>
      <c r="E53" s="38"/>
      <c r="F53" s="161">
        <v>8.64</v>
      </c>
      <c r="G53" s="161"/>
      <c r="H53" s="161"/>
      <c r="I53" s="96"/>
      <c r="J53" s="96"/>
      <c r="K53" s="122"/>
      <c r="L53"/>
      <c r="M53"/>
      <c r="N53"/>
      <c r="O53"/>
      <c r="P53"/>
      <c r="Q53"/>
      <c r="R53"/>
      <c r="S53"/>
      <c r="T53"/>
      <c r="U53"/>
    </row>
    <row r="54" spans="1:21" s="20" customFormat="1" ht="12.75">
      <c r="A54" s="148">
        <v>7.493699999999999</v>
      </c>
      <c r="B54" s="148"/>
      <c r="C54" s="148">
        <v>-4.485999999999997</v>
      </c>
      <c r="D54" s="39"/>
      <c r="E54" s="38"/>
      <c r="F54" s="161">
        <v>8.89</v>
      </c>
      <c r="G54" s="161"/>
      <c r="H54" s="161"/>
      <c r="I54" s="96"/>
      <c r="J54" s="96"/>
      <c r="K54" s="122"/>
      <c r="L54"/>
      <c r="M54"/>
      <c r="N54"/>
      <c r="O54"/>
      <c r="P54"/>
      <c r="Q54"/>
      <c r="R54"/>
      <c r="S54"/>
      <c r="T54"/>
      <c r="U54"/>
    </row>
    <row r="55" spans="1:21" s="20" customFormat="1" ht="12.75">
      <c r="A55" s="148">
        <v>7.8171</v>
      </c>
      <c r="B55" s="148"/>
      <c r="C55" s="148">
        <v>-4.690999999999999</v>
      </c>
      <c r="D55" s="39"/>
      <c r="E55" s="38"/>
      <c r="F55" s="161">
        <v>9.1</v>
      </c>
      <c r="G55" s="161"/>
      <c r="H55" s="161"/>
      <c r="I55" s="96"/>
      <c r="J55" s="96"/>
      <c r="K55" s="122"/>
      <c r="L55"/>
      <c r="M55"/>
      <c r="N55"/>
      <c r="O55"/>
      <c r="P55"/>
      <c r="Q55"/>
      <c r="R55"/>
      <c r="S55"/>
      <c r="T55"/>
      <c r="U55"/>
    </row>
    <row r="56" spans="1:26" ht="12.75">
      <c r="A56" s="143">
        <v>8.059199999999999</v>
      </c>
      <c r="B56" s="143"/>
      <c r="C56" s="143">
        <v>-4.821999999999999</v>
      </c>
      <c r="D56" s="39"/>
      <c r="E56" s="38"/>
      <c r="F56" s="161">
        <v>9.37</v>
      </c>
      <c r="G56" s="161"/>
      <c r="H56" s="161"/>
      <c r="I56" s="96"/>
      <c r="J56" s="96"/>
      <c r="K56" s="122"/>
      <c r="L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143">
        <v>8.3994</v>
      </c>
      <c r="B57" s="143"/>
      <c r="C57" s="143">
        <v>-4.985</v>
      </c>
      <c r="D57" s="39"/>
      <c r="E57" s="38"/>
      <c r="F57" s="161">
        <v>9.65</v>
      </c>
      <c r="G57" s="161"/>
      <c r="H57" s="161"/>
      <c r="I57" s="96"/>
      <c r="J57" s="96"/>
      <c r="K57" s="122"/>
      <c r="L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143">
        <v>8.740599999999999</v>
      </c>
      <c r="B58" s="143"/>
      <c r="C58" s="143">
        <v>-5.125</v>
      </c>
      <c r="D58" s="39"/>
      <c r="E58" s="38"/>
      <c r="F58" s="161">
        <v>9.95</v>
      </c>
      <c r="G58" s="161"/>
      <c r="H58" s="161"/>
      <c r="I58" s="96"/>
      <c r="J58" s="96"/>
      <c r="K58" s="122"/>
      <c r="L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5" ht="12.75">
      <c r="A59" s="144">
        <v>9.0878</v>
      </c>
      <c r="B59" s="144"/>
      <c r="C59" s="144">
        <v>-5.262999999999998</v>
      </c>
      <c r="D59" s="39"/>
      <c r="E59" s="38"/>
      <c r="F59" s="161">
        <v>10.29</v>
      </c>
      <c r="G59" s="161"/>
      <c r="H59" s="161"/>
      <c r="I59" s="96"/>
      <c r="J59" s="96"/>
      <c r="K59" s="122"/>
      <c r="L59" s="40"/>
      <c r="M59" s="6"/>
      <c r="N59" s="6"/>
      <c r="O59" s="6"/>
      <c r="P59" s="6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12.75">
      <c r="A60" s="149">
        <v>9.4348</v>
      </c>
      <c r="B60" s="149"/>
      <c r="C60" s="150">
        <v>-5.398999999999997</v>
      </c>
      <c r="D60" s="39"/>
      <c r="E60" s="38"/>
      <c r="F60" s="161">
        <v>10.52</v>
      </c>
      <c r="G60" s="161"/>
      <c r="H60" s="161"/>
      <c r="I60" s="96"/>
      <c r="J60" s="96"/>
      <c r="K60" s="122"/>
      <c r="L60" s="116"/>
      <c r="M60" s="116"/>
      <c r="N60" s="116"/>
      <c r="O60" s="116"/>
      <c r="P60" s="98"/>
      <c r="Q60" s="98"/>
      <c r="R60" s="117"/>
      <c r="S60" s="116"/>
      <c r="T60" s="116"/>
      <c r="U60" s="98"/>
      <c r="V60" s="98"/>
      <c r="W60" s="98"/>
      <c r="X60" s="98"/>
      <c r="Y60" s="98"/>
    </row>
    <row r="61" spans="1:25" ht="12.75">
      <c r="A61" s="150">
        <v>9.7789</v>
      </c>
      <c r="B61" s="150"/>
      <c r="C61" s="150">
        <v>-5.532</v>
      </c>
      <c r="D61" s="39"/>
      <c r="E61" s="38"/>
      <c r="F61" s="161">
        <v>10.8</v>
      </c>
      <c r="G61" s="161"/>
      <c r="H61" s="161"/>
      <c r="I61" s="96"/>
      <c r="J61" s="96"/>
      <c r="K61" s="122"/>
      <c r="L61" s="118"/>
      <c r="M61" s="98"/>
      <c r="N61" s="98"/>
      <c r="O61" s="98"/>
      <c r="P61" s="98"/>
      <c r="Q61" s="98"/>
      <c r="R61" s="119"/>
      <c r="S61" s="98"/>
      <c r="T61" s="98"/>
      <c r="U61" s="98"/>
      <c r="V61" s="98"/>
      <c r="W61" s="98"/>
      <c r="X61" s="98"/>
      <c r="Y61" s="98"/>
    </row>
    <row r="62" spans="1:26" ht="12.75">
      <c r="A62" s="143">
        <v>10.122</v>
      </c>
      <c r="B62" s="143"/>
      <c r="C62" s="143">
        <v>-5.68</v>
      </c>
      <c r="D62" s="39"/>
      <c r="E62" s="38"/>
      <c r="F62" s="161">
        <v>11.05</v>
      </c>
      <c r="G62" s="161"/>
      <c r="H62" s="161"/>
      <c r="I62" s="96"/>
      <c r="J62" s="96"/>
      <c r="K62" s="122"/>
      <c r="L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143">
        <v>10.4644</v>
      </c>
      <c r="B63" s="143"/>
      <c r="C63" s="143">
        <v>-5.845</v>
      </c>
      <c r="D63" s="39"/>
      <c r="E63" s="38"/>
      <c r="F63" s="161">
        <v>11.24</v>
      </c>
      <c r="G63" s="161"/>
      <c r="H63" s="161"/>
      <c r="I63" s="96"/>
      <c r="J63" s="96"/>
      <c r="K63" s="122"/>
      <c r="L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143">
        <v>10.740599999999999</v>
      </c>
      <c r="B64" s="143"/>
      <c r="C64" s="143">
        <v>-5.995999999999999</v>
      </c>
      <c r="D64" s="39"/>
      <c r="E64" s="38"/>
      <c r="F64" s="161">
        <v>11.52</v>
      </c>
      <c r="G64" s="161"/>
      <c r="H64" s="161"/>
      <c r="I64" s="96"/>
      <c r="J64" s="96"/>
      <c r="K64" s="122"/>
      <c r="L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143">
        <v>11.0586</v>
      </c>
      <c r="B65" s="143"/>
      <c r="C65" s="143">
        <v>-6.160999999999998</v>
      </c>
      <c r="D65" s="39"/>
      <c r="E65" s="38"/>
      <c r="F65" s="161">
        <v>11.78</v>
      </c>
      <c r="G65" s="161"/>
      <c r="H65" s="161"/>
      <c r="I65" s="96"/>
      <c r="J65" s="96"/>
      <c r="K65" s="122"/>
      <c r="L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143">
        <v>11.3886</v>
      </c>
      <c r="B66" s="143"/>
      <c r="C66" s="143">
        <v>-6.296999999999997</v>
      </c>
      <c r="D66" s="39"/>
      <c r="E66" s="38"/>
      <c r="F66" s="161">
        <v>11.95</v>
      </c>
      <c r="G66" s="161"/>
      <c r="H66" s="161"/>
      <c r="I66" s="96"/>
      <c r="J66" s="96"/>
      <c r="K66" s="12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143">
        <v>11.7456</v>
      </c>
      <c r="B67" s="143"/>
      <c r="C67" s="143">
        <v>-6.4239999999999995</v>
      </c>
      <c r="D67" s="39"/>
      <c r="E67" s="38"/>
      <c r="F67" s="161">
        <v>12.1</v>
      </c>
      <c r="G67" s="161"/>
      <c r="H67" s="161"/>
      <c r="I67" s="96"/>
      <c r="J67" s="96"/>
      <c r="K67" s="122"/>
      <c r="L67" s="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143">
        <v>12.102599999999999</v>
      </c>
      <c r="B68" s="143"/>
      <c r="C68" s="143">
        <v>-6.535999999999998</v>
      </c>
      <c r="D68" s="39"/>
      <c r="E68" s="38"/>
      <c r="F68" s="161">
        <v>12.44</v>
      </c>
      <c r="G68" s="161"/>
      <c r="H68" s="161"/>
      <c r="I68" s="96"/>
      <c r="J68" s="96"/>
      <c r="K68" s="122"/>
      <c r="L68" s="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143">
        <v>12.4566</v>
      </c>
      <c r="B69" s="143"/>
      <c r="C69" s="143">
        <v>-6.658999999999999</v>
      </c>
      <c r="D69" s="39"/>
      <c r="E69" s="38"/>
      <c r="F69" s="161">
        <v>12.69</v>
      </c>
      <c r="G69" s="161"/>
      <c r="H69" s="161"/>
      <c r="I69" s="96"/>
      <c r="J69" s="96"/>
      <c r="K69" s="122"/>
      <c r="L69" s="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143">
        <v>12.807599999999999</v>
      </c>
      <c r="B70" s="143"/>
      <c r="C70" s="143">
        <v>-6.77</v>
      </c>
      <c r="D70" s="39"/>
      <c r="E70" s="38"/>
      <c r="F70" s="161">
        <v>12.97</v>
      </c>
      <c r="G70" s="161"/>
      <c r="H70" s="161"/>
      <c r="I70" s="96"/>
      <c r="J70" s="96"/>
      <c r="K70" s="122"/>
      <c r="L70" s="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143">
        <v>13.153599999999999</v>
      </c>
      <c r="B71" s="143"/>
      <c r="C71" s="143">
        <v>-6.870999999999999</v>
      </c>
      <c r="D71" s="39"/>
      <c r="E71" s="38"/>
      <c r="F71" s="161">
        <v>13.25</v>
      </c>
      <c r="G71" s="161"/>
      <c r="H71" s="161"/>
      <c r="I71" s="96"/>
      <c r="J71" s="96"/>
      <c r="K71" s="122"/>
      <c r="L71" s="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143">
        <v>13.493599999999999</v>
      </c>
      <c r="B72" s="143"/>
      <c r="C72" s="143">
        <v>-7.007999999999999</v>
      </c>
      <c r="D72" s="39"/>
      <c r="E72" s="38"/>
      <c r="F72" s="161">
        <v>13.45</v>
      </c>
      <c r="G72" s="161"/>
      <c r="H72" s="161"/>
      <c r="I72" s="96"/>
      <c r="J72" s="96"/>
      <c r="K72" s="122"/>
      <c r="L72" s="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143">
        <v>13.8136</v>
      </c>
      <c r="B73" s="143"/>
      <c r="C73" s="143">
        <v>-7.153299999999998</v>
      </c>
      <c r="D73" s="39"/>
      <c r="E73" s="38"/>
      <c r="F73" s="161">
        <v>13.76</v>
      </c>
      <c r="G73" s="161"/>
      <c r="H73" s="161"/>
      <c r="I73" s="96"/>
      <c r="J73" s="96"/>
      <c r="K73" s="122"/>
      <c r="L73" s="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143">
        <v>14.2356</v>
      </c>
      <c r="B74" s="143"/>
      <c r="C74" s="143">
        <v>-7.353299999999997</v>
      </c>
      <c r="D74" s="39"/>
      <c r="E74" s="38"/>
      <c r="F74" s="161">
        <v>13.99</v>
      </c>
      <c r="G74" s="161"/>
      <c r="H74" s="161"/>
      <c r="I74" s="96"/>
      <c r="J74" s="96"/>
      <c r="K74" s="122"/>
      <c r="L74" s="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143">
        <v>14.5746</v>
      </c>
      <c r="B75" s="143"/>
      <c r="C75" s="143">
        <v>-7.4969</v>
      </c>
      <c r="D75" s="39"/>
      <c r="E75" s="38"/>
      <c r="F75" s="161">
        <v>14.16</v>
      </c>
      <c r="G75" s="161"/>
      <c r="H75" s="161"/>
      <c r="I75" s="96"/>
      <c r="J75" s="96"/>
      <c r="K75" s="122"/>
      <c r="L75" s="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143">
        <v>14.919599999999999</v>
      </c>
      <c r="B76" s="143"/>
      <c r="C76" s="143">
        <v>-7.6075</v>
      </c>
      <c r="D76" s="39"/>
      <c r="E76" s="38"/>
      <c r="F76" s="161">
        <v>14.36</v>
      </c>
      <c r="G76" s="161"/>
      <c r="H76" s="161"/>
      <c r="I76" s="96"/>
      <c r="J76" s="96"/>
      <c r="K76" s="122"/>
      <c r="L76" s="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143">
        <v>15.267599999999998</v>
      </c>
      <c r="B77" s="143"/>
      <c r="C77" s="143">
        <v>-7.7043</v>
      </c>
      <c r="D77" s="39"/>
      <c r="E77" s="38"/>
      <c r="F77" s="161">
        <v>14.69</v>
      </c>
      <c r="G77" s="161"/>
      <c r="H77" s="161"/>
      <c r="I77" s="96"/>
      <c r="J77" s="96"/>
      <c r="K77" s="122"/>
      <c r="L77" s="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143">
        <v>15.6146</v>
      </c>
      <c r="B78" s="143"/>
      <c r="C78" s="143">
        <v>-7.801099999999998</v>
      </c>
      <c r="D78" s="39"/>
      <c r="E78" s="38"/>
      <c r="F78" s="161">
        <v>14.82</v>
      </c>
      <c r="G78" s="161"/>
      <c r="H78" s="161"/>
      <c r="I78" s="96"/>
      <c r="J78" s="96"/>
      <c r="K78" s="122"/>
      <c r="L78" s="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143">
        <v>15.9616</v>
      </c>
      <c r="B79" s="143"/>
      <c r="C79" s="143">
        <v>-7.893599999999999</v>
      </c>
      <c r="D79" s="39"/>
      <c r="E79" s="38"/>
      <c r="F79" s="161">
        <v>15.05</v>
      </c>
      <c r="G79" s="161"/>
      <c r="H79" s="161"/>
      <c r="I79" s="96"/>
      <c r="J79" s="96"/>
      <c r="K79" s="122"/>
      <c r="L79" s="6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143">
        <v>16.3066</v>
      </c>
      <c r="B80" s="143"/>
      <c r="C80" s="143">
        <v>-7.986599999999999</v>
      </c>
      <c r="D80" s="39"/>
      <c r="E80" s="38"/>
      <c r="F80" s="161">
        <v>15.28</v>
      </c>
      <c r="G80" s="161"/>
      <c r="H80" s="161"/>
      <c r="I80" s="96"/>
      <c r="J80" s="96"/>
      <c r="K80" s="122"/>
      <c r="L80" s="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143">
        <v>16.8476</v>
      </c>
      <c r="B81" s="143"/>
      <c r="C81" s="143">
        <v>-8.1404</v>
      </c>
      <c r="D81" s="39"/>
      <c r="E81" s="38"/>
      <c r="F81" s="161">
        <v>15.55</v>
      </c>
      <c r="G81" s="161"/>
      <c r="H81" s="161"/>
      <c r="I81" s="96"/>
      <c r="J81" s="96"/>
      <c r="K81" s="122"/>
      <c r="L81" s="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143">
        <v>17.1906</v>
      </c>
      <c r="B82" s="143"/>
      <c r="C82" s="143">
        <v>-8.255399999999998</v>
      </c>
      <c r="D82" s="39"/>
      <c r="E82" s="38"/>
      <c r="F82" s="161">
        <v>15.73</v>
      </c>
      <c r="G82" s="161"/>
      <c r="H82" s="161"/>
      <c r="I82" s="96"/>
      <c r="J82" s="96"/>
      <c r="K82" s="122"/>
      <c r="L82" s="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143">
        <v>17.5376</v>
      </c>
      <c r="B83" s="143"/>
      <c r="C83" s="143">
        <v>-8.378599999999999</v>
      </c>
      <c r="D83" s="39"/>
      <c r="E83" s="38"/>
      <c r="F83" s="161">
        <v>15.85</v>
      </c>
      <c r="G83" s="161"/>
      <c r="H83" s="161"/>
      <c r="I83" s="96"/>
      <c r="J83" s="96"/>
      <c r="K83" s="122"/>
      <c r="L83" s="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69" t="s">
        <v>67</v>
      </c>
      <c r="B84" s="39"/>
      <c r="C84" s="39" t="s">
        <v>67</v>
      </c>
      <c r="D84" s="39">
        <f aca="true" t="shared" si="0" ref="D84:D104">IF(A84="","",(C84/$J$16)*100)</f>
      </c>
      <c r="E84" s="38">
        <f aca="true" t="shared" si="1" ref="E84:E104">IF(A84="","",$J$15*(1-D84/100)/(1-B84/100))</f>
      </c>
      <c r="F84" s="162" t="s">
        <v>67</v>
      </c>
      <c r="G84" s="163"/>
      <c r="H84" s="164"/>
      <c r="I84" s="96" t="s">
        <v>67</v>
      </c>
      <c r="J84" s="96">
        <f aca="true" t="shared" si="2" ref="J84:J104">IF(A84="","",(I84+2*($J$3-$D$4))/2)</f>
      </c>
      <c r="K84" s="122">
        <f aca="true" t="shared" si="3" ref="K84:K104">IF(A84="","",I84/2)</f>
      </c>
      <c r="L84" s="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69" t="s">
        <v>67</v>
      </c>
      <c r="B85" s="39">
        <f aca="true" t="shared" si="4" ref="B85:B104">IF(A85="","",(A85/$J$14)*10)</f>
      </c>
      <c r="C85" s="39" t="s">
        <v>67</v>
      </c>
      <c r="D85" s="39">
        <f t="shared" si="0"/>
      </c>
      <c r="E85" s="38">
        <f t="shared" si="1"/>
      </c>
      <c r="F85" s="162" t="s">
        <v>67</v>
      </c>
      <c r="G85" s="163"/>
      <c r="H85" s="164"/>
      <c r="I85" s="96" t="s">
        <v>67</v>
      </c>
      <c r="J85" s="96">
        <f t="shared" si="2"/>
      </c>
      <c r="K85" s="122">
        <f t="shared" si="3"/>
      </c>
      <c r="L85" s="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69" t="s">
        <v>67</v>
      </c>
      <c r="B86" s="39">
        <f t="shared" si="4"/>
      </c>
      <c r="C86" s="39" t="s">
        <v>67</v>
      </c>
      <c r="D86" s="39">
        <f t="shared" si="0"/>
      </c>
      <c r="E86" s="38">
        <f t="shared" si="1"/>
      </c>
      <c r="F86" s="162" t="s">
        <v>67</v>
      </c>
      <c r="G86" s="163"/>
      <c r="H86" s="164"/>
      <c r="I86" s="96" t="s">
        <v>67</v>
      </c>
      <c r="J86" s="96">
        <f t="shared" si="2"/>
      </c>
      <c r="K86" s="122">
        <f t="shared" si="3"/>
      </c>
      <c r="L86" s="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69" t="s">
        <v>67</v>
      </c>
      <c r="B87" s="39">
        <f t="shared" si="4"/>
      </c>
      <c r="C87" s="39" t="s">
        <v>67</v>
      </c>
      <c r="D87" s="39">
        <f t="shared" si="0"/>
      </c>
      <c r="E87" s="38">
        <f t="shared" si="1"/>
      </c>
      <c r="F87" s="162" t="s">
        <v>67</v>
      </c>
      <c r="G87" s="163"/>
      <c r="H87" s="164"/>
      <c r="I87" s="96" t="s">
        <v>67</v>
      </c>
      <c r="J87" s="96">
        <f t="shared" si="2"/>
      </c>
      <c r="K87" s="122">
        <f t="shared" si="3"/>
      </c>
      <c r="L87" s="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69" t="s">
        <v>67</v>
      </c>
      <c r="B88" s="39">
        <f t="shared" si="4"/>
      </c>
      <c r="C88" s="39" t="s">
        <v>67</v>
      </c>
      <c r="D88" s="39">
        <f t="shared" si="0"/>
      </c>
      <c r="E88" s="38">
        <f t="shared" si="1"/>
      </c>
      <c r="F88" s="162" t="s">
        <v>67</v>
      </c>
      <c r="G88" s="163"/>
      <c r="H88" s="164"/>
      <c r="I88" s="96" t="s">
        <v>67</v>
      </c>
      <c r="J88" s="96">
        <f t="shared" si="2"/>
      </c>
      <c r="K88" s="122">
        <f t="shared" si="3"/>
      </c>
      <c r="L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69" t="s">
        <v>67</v>
      </c>
      <c r="B89" s="39">
        <f t="shared" si="4"/>
      </c>
      <c r="C89" s="39" t="s">
        <v>67</v>
      </c>
      <c r="D89" s="39">
        <f t="shared" si="0"/>
      </c>
      <c r="E89" s="38">
        <f t="shared" si="1"/>
      </c>
      <c r="F89" s="162" t="s">
        <v>67</v>
      </c>
      <c r="G89" s="163"/>
      <c r="H89" s="164"/>
      <c r="I89" s="96" t="s">
        <v>67</v>
      </c>
      <c r="J89" s="96">
        <f t="shared" si="2"/>
      </c>
      <c r="K89" s="122">
        <f t="shared" si="3"/>
      </c>
      <c r="L89" s="6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69" t="s">
        <v>67</v>
      </c>
      <c r="B90" s="39">
        <f t="shared" si="4"/>
      </c>
      <c r="C90" s="39" t="s">
        <v>67</v>
      </c>
      <c r="D90" s="39">
        <f t="shared" si="0"/>
      </c>
      <c r="E90" s="38">
        <f t="shared" si="1"/>
      </c>
      <c r="F90" s="162" t="s">
        <v>67</v>
      </c>
      <c r="G90" s="163"/>
      <c r="H90" s="164"/>
      <c r="I90" s="96" t="s">
        <v>67</v>
      </c>
      <c r="J90" s="96">
        <f t="shared" si="2"/>
      </c>
      <c r="K90" s="122">
        <f t="shared" si="3"/>
      </c>
      <c r="L90" s="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69" t="s">
        <v>67</v>
      </c>
      <c r="B91" s="39">
        <f t="shared" si="4"/>
      </c>
      <c r="C91" s="39" t="s">
        <v>67</v>
      </c>
      <c r="D91" s="39">
        <f t="shared" si="0"/>
      </c>
      <c r="E91" s="38">
        <f t="shared" si="1"/>
      </c>
      <c r="F91" s="162" t="s">
        <v>67</v>
      </c>
      <c r="G91" s="163"/>
      <c r="H91" s="164"/>
      <c r="I91" s="96" t="s">
        <v>67</v>
      </c>
      <c r="J91" s="96">
        <f t="shared" si="2"/>
      </c>
      <c r="K91" s="122">
        <f t="shared" si="3"/>
      </c>
      <c r="L91" s="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69" t="s">
        <v>67</v>
      </c>
      <c r="B92" s="39">
        <f t="shared" si="4"/>
      </c>
      <c r="C92" s="39" t="s">
        <v>67</v>
      </c>
      <c r="D92" s="39">
        <f t="shared" si="0"/>
      </c>
      <c r="E92" s="38">
        <f t="shared" si="1"/>
      </c>
      <c r="F92" s="162" t="s">
        <v>67</v>
      </c>
      <c r="G92" s="163"/>
      <c r="H92" s="164"/>
      <c r="I92" s="96" t="s">
        <v>67</v>
      </c>
      <c r="J92" s="96">
        <f t="shared" si="2"/>
      </c>
      <c r="K92" s="122">
        <f t="shared" si="3"/>
      </c>
      <c r="L92" s="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69" t="s">
        <v>67</v>
      </c>
      <c r="B93" s="39">
        <f t="shared" si="4"/>
      </c>
      <c r="C93" s="39" t="s">
        <v>67</v>
      </c>
      <c r="D93" s="39">
        <f t="shared" si="0"/>
      </c>
      <c r="E93" s="38">
        <f t="shared" si="1"/>
      </c>
      <c r="F93" s="162" t="s">
        <v>67</v>
      </c>
      <c r="G93" s="163"/>
      <c r="H93" s="164"/>
      <c r="I93" s="96" t="s">
        <v>67</v>
      </c>
      <c r="J93" s="96">
        <f t="shared" si="2"/>
      </c>
      <c r="K93" s="122">
        <f t="shared" si="3"/>
      </c>
      <c r="L93" s="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69" t="s">
        <v>67</v>
      </c>
      <c r="B94" s="39">
        <f t="shared" si="4"/>
      </c>
      <c r="C94" s="39" t="s">
        <v>67</v>
      </c>
      <c r="D94" s="39">
        <f t="shared" si="0"/>
      </c>
      <c r="E94" s="38">
        <f t="shared" si="1"/>
      </c>
      <c r="F94" s="162" t="s">
        <v>67</v>
      </c>
      <c r="G94" s="163"/>
      <c r="H94" s="164"/>
      <c r="I94" s="96" t="s">
        <v>67</v>
      </c>
      <c r="J94" s="96">
        <f t="shared" si="2"/>
      </c>
      <c r="K94" s="122">
        <f t="shared" si="3"/>
      </c>
      <c r="L94" s="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69" t="s">
        <v>67</v>
      </c>
      <c r="B95" s="39">
        <f t="shared" si="4"/>
      </c>
      <c r="C95" s="39" t="s">
        <v>67</v>
      </c>
      <c r="D95" s="39">
        <f t="shared" si="0"/>
      </c>
      <c r="E95" s="38">
        <f t="shared" si="1"/>
      </c>
      <c r="F95" s="162" t="s">
        <v>67</v>
      </c>
      <c r="G95" s="163"/>
      <c r="H95" s="164"/>
      <c r="I95" s="96" t="s">
        <v>67</v>
      </c>
      <c r="J95" s="96">
        <f t="shared" si="2"/>
      </c>
      <c r="K95" s="122">
        <f t="shared" si="3"/>
      </c>
      <c r="L95" s="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69" t="s">
        <v>67</v>
      </c>
      <c r="B96" s="39">
        <f t="shared" si="4"/>
      </c>
      <c r="C96" s="39" t="s">
        <v>67</v>
      </c>
      <c r="D96" s="39">
        <f t="shared" si="0"/>
      </c>
      <c r="E96" s="38">
        <f t="shared" si="1"/>
      </c>
      <c r="F96" s="162" t="s">
        <v>67</v>
      </c>
      <c r="G96" s="163"/>
      <c r="H96" s="164"/>
      <c r="I96" s="96" t="s">
        <v>67</v>
      </c>
      <c r="J96" s="96">
        <f t="shared" si="2"/>
      </c>
      <c r="K96" s="122">
        <f t="shared" si="3"/>
      </c>
      <c r="L96" s="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69" t="s">
        <v>67</v>
      </c>
      <c r="B97" s="39">
        <f t="shared" si="4"/>
      </c>
      <c r="C97" s="39" t="s">
        <v>67</v>
      </c>
      <c r="D97" s="39">
        <f t="shared" si="0"/>
      </c>
      <c r="E97" s="38">
        <f t="shared" si="1"/>
      </c>
      <c r="F97" s="162" t="s">
        <v>67</v>
      </c>
      <c r="G97" s="163"/>
      <c r="H97" s="164"/>
      <c r="I97" s="96" t="s">
        <v>67</v>
      </c>
      <c r="J97" s="96">
        <f t="shared" si="2"/>
      </c>
      <c r="K97" s="122">
        <f t="shared" si="3"/>
      </c>
      <c r="L97" s="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69" t="s">
        <v>67</v>
      </c>
      <c r="B98" s="39">
        <f t="shared" si="4"/>
      </c>
      <c r="C98" s="39" t="s">
        <v>67</v>
      </c>
      <c r="D98" s="39">
        <f t="shared" si="0"/>
      </c>
      <c r="E98" s="38">
        <f t="shared" si="1"/>
      </c>
      <c r="F98" s="162" t="s">
        <v>67</v>
      </c>
      <c r="G98" s="163"/>
      <c r="H98" s="164"/>
      <c r="I98" s="96" t="s">
        <v>67</v>
      </c>
      <c r="J98" s="96">
        <f t="shared" si="2"/>
      </c>
      <c r="K98" s="122">
        <f t="shared" si="3"/>
      </c>
      <c r="L98" s="6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69" t="s">
        <v>67</v>
      </c>
      <c r="B99" s="39">
        <f t="shared" si="4"/>
      </c>
      <c r="C99" s="39" t="s">
        <v>67</v>
      </c>
      <c r="D99" s="39">
        <f t="shared" si="0"/>
      </c>
      <c r="E99" s="38">
        <f t="shared" si="1"/>
      </c>
      <c r="F99" s="162" t="s">
        <v>67</v>
      </c>
      <c r="G99" s="163"/>
      <c r="H99" s="164"/>
      <c r="I99" s="96" t="s">
        <v>67</v>
      </c>
      <c r="J99" s="96">
        <f t="shared" si="2"/>
      </c>
      <c r="K99" s="122">
        <f t="shared" si="3"/>
      </c>
      <c r="L99" s="6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69" t="s">
        <v>67</v>
      </c>
      <c r="B100" s="39">
        <f t="shared" si="4"/>
      </c>
      <c r="C100" s="39" t="s">
        <v>67</v>
      </c>
      <c r="D100" s="39">
        <f t="shared" si="0"/>
      </c>
      <c r="E100" s="38">
        <f t="shared" si="1"/>
      </c>
      <c r="F100" s="162" t="s">
        <v>67</v>
      </c>
      <c r="G100" s="163"/>
      <c r="H100" s="164"/>
      <c r="I100" s="96" t="s">
        <v>67</v>
      </c>
      <c r="J100" s="96">
        <f t="shared" si="2"/>
      </c>
      <c r="K100" s="122">
        <f t="shared" si="3"/>
      </c>
      <c r="L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69" t="s">
        <v>67</v>
      </c>
      <c r="B101" s="39">
        <f t="shared" si="4"/>
      </c>
      <c r="C101" s="39" t="s">
        <v>67</v>
      </c>
      <c r="D101" s="39">
        <f t="shared" si="0"/>
      </c>
      <c r="E101" s="38">
        <f t="shared" si="1"/>
      </c>
      <c r="F101" s="162" t="s">
        <v>67</v>
      </c>
      <c r="G101" s="163"/>
      <c r="H101" s="164"/>
      <c r="I101" s="96" t="s">
        <v>67</v>
      </c>
      <c r="J101" s="96">
        <f t="shared" si="2"/>
      </c>
      <c r="K101" s="122">
        <f t="shared" si="3"/>
      </c>
      <c r="L101" s="6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69" t="s">
        <v>67</v>
      </c>
      <c r="B102" s="39">
        <f t="shared" si="4"/>
      </c>
      <c r="C102" s="39" t="s">
        <v>67</v>
      </c>
      <c r="D102" s="39">
        <f t="shared" si="0"/>
      </c>
      <c r="E102" s="38">
        <f t="shared" si="1"/>
      </c>
      <c r="F102" s="162" t="s">
        <v>67</v>
      </c>
      <c r="G102" s="163"/>
      <c r="H102" s="164"/>
      <c r="I102" s="96" t="s">
        <v>67</v>
      </c>
      <c r="J102" s="96">
        <f t="shared" si="2"/>
      </c>
      <c r="K102" s="122">
        <f t="shared" si="3"/>
      </c>
      <c r="L102" s="6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69" t="s">
        <v>67</v>
      </c>
      <c r="B103" s="39">
        <f t="shared" si="4"/>
      </c>
      <c r="C103" s="39" t="s">
        <v>67</v>
      </c>
      <c r="D103" s="39">
        <f t="shared" si="0"/>
      </c>
      <c r="E103" s="38">
        <f t="shared" si="1"/>
      </c>
      <c r="F103" s="162" t="s">
        <v>67</v>
      </c>
      <c r="G103" s="163"/>
      <c r="H103" s="164"/>
      <c r="I103" s="96" t="s">
        <v>67</v>
      </c>
      <c r="J103" s="96">
        <f t="shared" si="2"/>
      </c>
      <c r="K103" s="122">
        <f t="shared" si="3"/>
      </c>
      <c r="L103" s="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69" t="s">
        <v>67</v>
      </c>
      <c r="B104" s="39">
        <f t="shared" si="4"/>
      </c>
      <c r="C104" s="39" t="s">
        <v>67</v>
      </c>
      <c r="D104" s="39">
        <f t="shared" si="0"/>
      </c>
      <c r="E104" s="38">
        <f t="shared" si="1"/>
      </c>
      <c r="F104" s="162" t="s">
        <v>67</v>
      </c>
      <c r="G104" s="163"/>
      <c r="H104" s="164"/>
      <c r="I104" s="96" t="s">
        <v>67</v>
      </c>
      <c r="J104" s="96">
        <f t="shared" si="2"/>
      </c>
      <c r="K104" s="122">
        <f t="shared" si="3"/>
      </c>
      <c r="L104" s="6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</sheetData>
  <mergeCells count="86">
    <mergeCell ref="F103:H103"/>
    <mergeCell ref="F104:H104"/>
    <mergeCell ref="F99:H99"/>
    <mergeCell ref="F100:H100"/>
    <mergeCell ref="F101:H101"/>
    <mergeCell ref="F102:H102"/>
    <mergeCell ref="F95:H95"/>
    <mergeCell ref="F96:H96"/>
    <mergeCell ref="F97:H97"/>
    <mergeCell ref="F98:H98"/>
    <mergeCell ref="F91:H91"/>
    <mergeCell ref="F92:H92"/>
    <mergeCell ref="F93:H93"/>
    <mergeCell ref="F94:H94"/>
    <mergeCell ref="F87:H87"/>
    <mergeCell ref="F88:H88"/>
    <mergeCell ref="F89:H89"/>
    <mergeCell ref="F90:H90"/>
    <mergeCell ref="F83:H83"/>
    <mergeCell ref="F84:H84"/>
    <mergeCell ref="F85:H85"/>
    <mergeCell ref="F86:H86"/>
    <mergeCell ref="F79:H79"/>
    <mergeCell ref="F80:H80"/>
    <mergeCell ref="F81:H81"/>
    <mergeCell ref="F82:H82"/>
    <mergeCell ref="F75:H75"/>
    <mergeCell ref="F76:H76"/>
    <mergeCell ref="F77:H77"/>
    <mergeCell ref="F78:H78"/>
    <mergeCell ref="F71:H71"/>
    <mergeCell ref="F72:H72"/>
    <mergeCell ref="F73:H73"/>
    <mergeCell ref="F74:H74"/>
    <mergeCell ref="F67:H67"/>
    <mergeCell ref="F68:H68"/>
    <mergeCell ref="F69:H69"/>
    <mergeCell ref="F70:H70"/>
    <mergeCell ref="F63:H63"/>
    <mergeCell ref="F64:H64"/>
    <mergeCell ref="F65:H65"/>
    <mergeCell ref="F66:H66"/>
    <mergeCell ref="F59:H59"/>
    <mergeCell ref="F60:H60"/>
    <mergeCell ref="F61:H61"/>
    <mergeCell ref="F62:H62"/>
    <mergeCell ref="F55:H55"/>
    <mergeCell ref="F56:H56"/>
    <mergeCell ref="F57:H57"/>
    <mergeCell ref="F58:H58"/>
    <mergeCell ref="F51:H51"/>
    <mergeCell ref="F52:H52"/>
    <mergeCell ref="F53:H53"/>
    <mergeCell ref="F54:H54"/>
    <mergeCell ref="F47:H47"/>
    <mergeCell ref="F48:H48"/>
    <mergeCell ref="F49:H49"/>
    <mergeCell ref="F50:H50"/>
    <mergeCell ref="F43:H43"/>
    <mergeCell ref="F44:H44"/>
    <mergeCell ref="F45:H45"/>
    <mergeCell ref="F46:H46"/>
    <mergeCell ref="F39:H39"/>
    <mergeCell ref="F40:H40"/>
    <mergeCell ref="F41:H41"/>
    <mergeCell ref="F42:H42"/>
    <mergeCell ref="F35:H35"/>
    <mergeCell ref="F36:H36"/>
    <mergeCell ref="F37:H37"/>
    <mergeCell ref="F38:H38"/>
    <mergeCell ref="F31:H31"/>
    <mergeCell ref="F32:H32"/>
    <mergeCell ref="F33:H33"/>
    <mergeCell ref="F34:H34"/>
    <mergeCell ref="F27:H27"/>
    <mergeCell ref="F28:H28"/>
    <mergeCell ref="F29:H29"/>
    <mergeCell ref="F30:H30"/>
    <mergeCell ref="F23:H23"/>
    <mergeCell ref="F24:H24"/>
    <mergeCell ref="F25:H25"/>
    <mergeCell ref="F26:H26"/>
    <mergeCell ref="F19:H19"/>
    <mergeCell ref="F20:H20"/>
    <mergeCell ref="F21:H21"/>
    <mergeCell ref="F22:H22"/>
  </mergeCells>
  <printOptions horizontalCentered="1" verticalCentered="1"/>
  <pageMargins left="0.7874015748031497" right="0.7874015748031497" top="1.7716535433070868" bottom="0.7874015748031497" header="0" footer="0"/>
  <pageSetup horizontalDpi="180" verticalDpi="180" orientation="portrait" paperSize="9" scale="8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01"/>
  <sheetViews>
    <sheetView showGridLines="0" tabSelected="1" zoomScaleSheetLayoutView="100" workbookViewId="0" topLeftCell="A36">
      <selection activeCell="R49" sqref="R49:T49"/>
    </sheetView>
  </sheetViews>
  <sheetFormatPr defaultColWidth="9.140625" defaultRowHeight="12.75"/>
  <cols>
    <col min="1" max="5" width="8.8515625" style="19" customWidth="1"/>
    <col min="6" max="6" width="5.8515625" style="19" customWidth="1"/>
    <col min="7" max="7" width="2.28125" style="19" customWidth="1"/>
    <col min="8" max="8" width="3.421875" style="19" customWidth="1"/>
    <col min="9" max="11" width="8.8515625" style="19" customWidth="1"/>
    <col min="12" max="12" width="8.7109375" style="3" customWidth="1"/>
    <col min="13" max="26" width="8.28125" style="5" customWidth="1"/>
    <col min="27" max="16384" width="8.28125" style="4" customWidth="1"/>
  </cols>
  <sheetData>
    <row r="1" spans="1:26" ht="24.75" thickBot="1">
      <c r="A1" s="21"/>
      <c r="B1"/>
      <c r="C1" s="49" t="s">
        <v>0</v>
      </c>
      <c r="D1"/>
      <c r="E1"/>
      <c r="F1"/>
      <c r="G1"/>
      <c r="H1" s="40"/>
      <c r="I1" s="64" t="s">
        <v>4</v>
      </c>
      <c r="J1" s="129">
        <f>+D3</f>
        <v>150</v>
      </c>
      <c r="K1" s="51" t="s">
        <v>5</v>
      </c>
      <c r="L1" s="60"/>
      <c r="M1" s="100"/>
      <c r="N1" s="99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13" s="5" customFormat="1" ht="14.25" thickTop="1">
      <c r="A2" s="82" t="s">
        <v>16</v>
      </c>
      <c r="B2" s="73"/>
      <c r="C2" s="73"/>
      <c r="D2" s="73"/>
      <c r="E2" s="73"/>
      <c r="F2" s="73"/>
      <c r="G2" s="73"/>
      <c r="H2" s="83"/>
      <c r="I2" s="83"/>
      <c r="J2" s="83"/>
      <c r="K2" s="102"/>
      <c r="L2"/>
      <c r="M2"/>
    </row>
    <row r="3" spans="1:13" s="5" customFormat="1" ht="13.5">
      <c r="A3" s="127"/>
      <c r="B3" s="6"/>
      <c r="C3" s="43" t="s">
        <v>19</v>
      </c>
      <c r="D3" s="134">
        <f>+J3-D4</f>
        <v>150</v>
      </c>
      <c r="E3" s="45" t="s">
        <v>5</v>
      </c>
      <c r="F3" s="6"/>
      <c r="G3" s="6"/>
      <c r="H3" s="40"/>
      <c r="I3" s="43" t="s">
        <v>20</v>
      </c>
      <c r="J3" s="134">
        <v>250</v>
      </c>
      <c r="K3" s="77" t="s">
        <v>5</v>
      </c>
      <c r="L3"/>
      <c r="M3"/>
    </row>
    <row r="4" spans="1:14" s="3" customFormat="1" ht="12.75">
      <c r="A4" s="75"/>
      <c r="B4" s="40"/>
      <c r="C4" s="93" t="s">
        <v>21</v>
      </c>
      <c r="D4" s="134">
        <v>100</v>
      </c>
      <c r="E4" s="45" t="s">
        <v>5</v>
      </c>
      <c r="F4" s="40"/>
      <c r="G4" s="40"/>
      <c r="H4" s="40"/>
      <c r="I4" s="43" t="s">
        <v>22</v>
      </c>
      <c r="J4" s="44" t="s">
        <v>66</v>
      </c>
      <c r="K4" s="101"/>
      <c r="L4" s="40"/>
      <c r="M4"/>
      <c r="N4"/>
    </row>
    <row r="5" spans="1:12" s="3" customFormat="1" ht="13.5" thickBot="1">
      <c r="A5" s="86"/>
      <c r="B5" s="80"/>
      <c r="C5" s="87" t="s">
        <v>23</v>
      </c>
      <c r="D5" s="88">
        <v>0.002</v>
      </c>
      <c r="E5" s="89" t="s">
        <v>24</v>
      </c>
      <c r="F5" s="80"/>
      <c r="G5" s="80"/>
      <c r="H5" s="80"/>
      <c r="I5" s="80"/>
      <c r="J5" s="80"/>
      <c r="K5" s="90"/>
      <c r="L5" s="40"/>
    </row>
    <row r="6" spans="1:12" s="5" customFormat="1" ht="14.25" thickTop="1">
      <c r="A6" s="91" t="s">
        <v>25</v>
      </c>
      <c r="B6" s="73"/>
      <c r="C6" s="73"/>
      <c r="D6" s="73"/>
      <c r="E6" s="73"/>
      <c r="F6" s="73"/>
      <c r="G6" s="73"/>
      <c r="H6" s="73"/>
      <c r="I6" s="74"/>
      <c r="J6" s="84"/>
      <c r="K6" s="85"/>
      <c r="L6" s="3"/>
    </row>
    <row r="7" spans="1:15" s="3" customFormat="1" ht="13.5">
      <c r="A7" s="76"/>
      <c r="B7" s="40"/>
      <c r="C7" s="43" t="s">
        <v>26</v>
      </c>
      <c r="D7">
        <v>3.82</v>
      </c>
      <c r="E7" s="45" t="s">
        <v>27</v>
      </c>
      <c r="F7" s="40"/>
      <c r="G7" s="40"/>
      <c r="H7" s="40"/>
      <c r="I7" s="93" t="s">
        <v>28</v>
      </c>
      <c r="J7">
        <v>2.6644</v>
      </c>
      <c r="K7" s="77" t="s">
        <v>29</v>
      </c>
      <c r="L7" s="40"/>
      <c r="M7"/>
      <c r="N7"/>
      <c r="O7"/>
    </row>
    <row r="8" spans="1:15" s="3" customFormat="1" ht="12.75">
      <c r="A8" s="76"/>
      <c r="B8" s="40"/>
      <c r="C8" s="43" t="s">
        <v>30</v>
      </c>
      <c r="D8">
        <v>7.62</v>
      </c>
      <c r="E8" s="45" t="s">
        <v>27</v>
      </c>
      <c r="F8" s="40"/>
      <c r="G8" s="40"/>
      <c r="H8" s="40"/>
      <c r="I8" s="43" t="s">
        <v>31</v>
      </c>
      <c r="J8"/>
      <c r="K8" s="78"/>
      <c r="L8" s="40"/>
      <c r="M8"/>
      <c r="N8"/>
      <c r="O8"/>
    </row>
    <row r="9" spans="1:15" s="3" customFormat="1" ht="12.75">
      <c r="A9" s="76"/>
      <c r="B9" s="40"/>
      <c r="C9" s="43" t="s">
        <v>32</v>
      </c>
      <c r="D9">
        <v>11.460844159560924</v>
      </c>
      <c r="E9" s="46" t="s">
        <v>33</v>
      </c>
      <c r="F9" s="40"/>
      <c r="G9" s="40"/>
      <c r="H9" s="40"/>
      <c r="I9" s="43" t="s">
        <v>34</v>
      </c>
      <c r="J9"/>
      <c r="K9" s="77" t="s">
        <v>35</v>
      </c>
      <c r="L9" s="40"/>
      <c r="M9"/>
      <c r="N9"/>
      <c r="O9"/>
    </row>
    <row r="10" spans="1:15" s="3" customFormat="1" ht="12.75">
      <c r="A10" s="76"/>
      <c r="B10" s="40"/>
      <c r="C10" s="93" t="s">
        <v>36</v>
      </c>
      <c r="D10">
        <v>87.33163249585425</v>
      </c>
      <c r="E10" s="46" t="s">
        <v>18</v>
      </c>
      <c r="F10" s="40"/>
      <c r="G10" s="40"/>
      <c r="H10" s="40"/>
      <c r="I10" s="43" t="s">
        <v>37</v>
      </c>
      <c r="J10"/>
      <c r="K10" s="77" t="s">
        <v>35</v>
      </c>
      <c r="L10" s="40"/>
      <c r="M10"/>
      <c r="N10"/>
      <c r="O10"/>
    </row>
    <row r="11" spans="1:15" s="3" customFormat="1" ht="12.75">
      <c r="A11" s="76"/>
      <c r="B11" s="40"/>
      <c r="C11" s="43" t="s">
        <v>38</v>
      </c>
      <c r="D11"/>
      <c r="E11" s="45" t="s">
        <v>18</v>
      </c>
      <c r="F11" s="40"/>
      <c r="G11" s="40"/>
      <c r="H11" s="40"/>
      <c r="I11" s="43" t="s">
        <v>39</v>
      </c>
      <c r="J11"/>
      <c r="K11" s="77" t="s">
        <v>35</v>
      </c>
      <c r="L11" s="40"/>
      <c r="M11"/>
      <c r="N11"/>
      <c r="O11"/>
    </row>
    <row r="12" spans="1:16" s="3" customFormat="1" ht="12.75">
      <c r="A12" s="76"/>
      <c r="B12" s="40"/>
      <c r="C12" s="93" t="s">
        <v>40</v>
      </c>
      <c r="D12"/>
      <c r="E12" s="45" t="s">
        <v>18</v>
      </c>
      <c r="F12" s="40"/>
      <c r="G12" s="40"/>
      <c r="H12" s="40"/>
      <c r="I12" s="93" t="s">
        <v>41</v>
      </c>
      <c r="J12" t="s">
        <v>65</v>
      </c>
      <c r="K12" s="77" t="s">
        <v>35</v>
      </c>
      <c r="L12" s="40"/>
      <c r="M12"/>
      <c r="N12"/>
      <c r="O12"/>
      <c r="P12"/>
    </row>
    <row r="13" spans="1:16" s="3" customFormat="1" ht="12.75">
      <c r="A13" s="76"/>
      <c r="B13" s="40"/>
      <c r="C13" s="93" t="s">
        <v>42</v>
      </c>
      <c r="D13"/>
      <c r="E13" s="45" t="s">
        <v>18</v>
      </c>
      <c r="F13" s="40"/>
      <c r="G13" s="40"/>
      <c r="H13" s="40"/>
      <c r="I13" s="93" t="s">
        <v>43</v>
      </c>
      <c r="J13">
        <v>3.22510501150511</v>
      </c>
      <c r="K13" s="77" t="s">
        <v>27</v>
      </c>
      <c r="L13" s="40"/>
      <c r="M13"/>
      <c r="N13"/>
      <c r="O13"/>
      <c r="P13"/>
    </row>
    <row r="14" spans="1:16" s="3" customFormat="1" ht="12.75">
      <c r="A14" s="76"/>
      <c r="B14" s="40"/>
      <c r="C14" s="43" t="s">
        <v>44</v>
      </c>
      <c r="D14">
        <v>13.086244978978886</v>
      </c>
      <c r="E14" s="46" t="s">
        <v>45</v>
      </c>
      <c r="F14" s="40"/>
      <c r="G14" s="40"/>
      <c r="H14" s="40"/>
      <c r="I14" s="93" t="s">
        <v>46</v>
      </c>
      <c r="J14">
        <v>6.861</v>
      </c>
      <c r="K14" s="77" t="s">
        <v>27</v>
      </c>
      <c r="L14" s="40"/>
      <c r="M14"/>
      <c r="N14"/>
      <c r="O14"/>
      <c r="P14"/>
    </row>
    <row r="15" spans="1:16" s="3" customFormat="1" ht="12.75">
      <c r="A15" s="76"/>
      <c r="B15" s="40"/>
      <c r="C15" s="43" t="s">
        <v>47</v>
      </c>
      <c r="D15"/>
      <c r="E15" s="46" t="s">
        <v>45</v>
      </c>
      <c r="F15" s="40"/>
      <c r="G15" s="40"/>
      <c r="H15" s="40"/>
      <c r="I15" s="93" t="s">
        <v>48</v>
      </c>
      <c r="J15">
        <v>8.169163751035454</v>
      </c>
      <c r="K15" s="79" t="s">
        <v>33</v>
      </c>
      <c r="L15" s="40"/>
      <c r="M15"/>
      <c r="N15"/>
      <c r="O15"/>
      <c r="P15"/>
    </row>
    <row r="16" spans="1:16" s="3" customFormat="1" ht="13.5" thickBot="1">
      <c r="A16" s="86"/>
      <c r="B16" s="80"/>
      <c r="C16" s="87" t="s">
        <v>49</v>
      </c>
      <c r="D16"/>
      <c r="E16" s="92" t="s">
        <v>45</v>
      </c>
      <c r="F16" s="80"/>
      <c r="G16" s="80"/>
      <c r="H16" s="80"/>
      <c r="I16" s="128" t="s">
        <v>50</v>
      </c>
      <c r="J16">
        <v>56.04863249585425</v>
      </c>
      <c r="K16" s="130" t="s">
        <v>18</v>
      </c>
      <c r="L16" s="40"/>
      <c r="M16"/>
      <c r="N16"/>
      <c r="O16"/>
      <c r="P16"/>
    </row>
    <row r="17" spans="1:14" s="20" customFormat="1" ht="15" thickTop="1">
      <c r="A17" s="66" t="s">
        <v>51</v>
      </c>
      <c r="B17" s="67" t="s">
        <v>52</v>
      </c>
      <c r="C17" s="110" t="s">
        <v>53</v>
      </c>
      <c r="D17" s="110" t="s">
        <v>54</v>
      </c>
      <c r="E17" s="68" t="s">
        <v>55</v>
      </c>
      <c r="F17" s="114" t="s">
        <v>56</v>
      </c>
      <c r="G17" s="114"/>
      <c r="H17" s="114"/>
      <c r="I17" s="67" t="s">
        <v>57</v>
      </c>
      <c r="J17" s="68" t="s">
        <v>58</v>
      </c>
      <c r="K17" s="120" t="s">
        <v>59</v>
      </c>
      <c r="L17" s="36"/>
      <c r="M17"/>
      <c r="N17"/>
    </row>
    <row r="18" spans="1:14" s="20" customFormat="1" ht="12.75">
      <c r="A18" s="135" t="s">
        <v>17</v>
      </c>
      <c r="B18" s="136" t="s">
        <v>60</v>
      </c>
      <c r="C18" s="137" t="s">
        <v>61</v>
      </c>
      <c r="D18" s="136" t="s">
        <v>60</v>
      </c>
      <c r="E18" s="136" t="s">
        <v>62</v>
      </c>
      <c r="F18" s="115" t="s">
        <v>63</v>
      </c>
      <c r="G18" s="115"/>
      <c r="H18" s="115"/>
      <c r="I18" s="81" t="s">
        <v>64</v>
      </c>
      <c r="J18" s="81" t="s">
        <v>64</v>
      </c>
      <c r="K18" s="121" t="s">
        <v>64</v>
      </c>
      <c r="L18" s="36"/>
      <c r="M18"/>
      <c r="N18"/>
    </row>
    <row r="19" spans="1:15" s="20" customFormat="1" ht="12.75">
      <c r="A19" s="138">
        <v>0</v>
      </c>
      <c r="B19" s="138"/>
      <c r="C19" s="140">
        <v>0</v>
      </c>
      <c r="D19" s="140"/>
      <c r="E19" s="140"/>
      <c r="F19" s="165">
        <v>0</v>
      </c>
      <c r="G19" s="166"/>
      <c r="H19" s="166"/>
      <c r="I19" s="96"/>
      <c r="J19" s="96"/>
      <c r="K19" s="122"/>
      <c r="L19" s="36"/>
      <c r="M19"/>
      <c r="N19"/>
      <c r="O19" s="35"/>
    </row>
    <row r="20" spans="1:14" s="18" customFormat="1" ht="12.75">
      <c r="A20" s="138">
        <v>0.023700000000000054</v>
      </c>
      <c r="B20" s="138"/>
      <c r="C20" s="139">
        <v>-0.06499999999999773</v>
      </c>
      <c r="D20" s="140"/>
      <c r="E20" s="140"/>
      <c r="F20" s="165">
        <v>0.38</v>
      </c>
      <c r="G20" s="166"/>
      <c r="H20" s="166"/>
      <c r="I20" s="96"/>
      <c r="J20" s="96"/>
      <c r="K20" s="122"/>
      <c r="L20" s="8"/>
      <c r="M20"/>
      <c r="N20"/>
    </row>
    <row r="21" spans="1:16" s="18" customFormat="1" ht="12.75">
      <c r="A21" s="138">
        <v>0.07240000000000002</v>
      </c>
      <c r="B21" s="138"/>
      <c r="C21" s="141">
        <v>-0.1529999999999987</v>
      </c>
      <c r="D21" s="141"/>
      <c r="E21" s="141"/>
      <c r="F21" s="165">
        <v>0.9</v>
      </c>
      <c r="G21" s="166"/>
      <c r="H21" s="166"/>
      <c r="I21" s="96"/>
      <c r="J21" s="96"/>
      <c r="K21" s="122"/>
      <c r="L21" s="37"/>
      <c r="M21"/>
      <c r="N21"/>
      <c r="O21" s="34"/>
      <c r="P21" s="34"/>
    </row>
    <row r="22" spans="1:16" s="18" customFormat="1" ht="12.75">
      <c r="A22" s="138">
        <v>0.11909999999999998</v>
      </c>
      <c r="B22" s="138"/>
      <c r="C22" s="142">
        <v>-0.215</v>
      </c>
      <c r="D22" s="142"/>
      <c r="E22" s="141"/>
      <c r="F22" s="165">
        <v>1.21</v>
      </c>
      <c r="G22" s="166"/>
      <c r="H22" s="166"/>
      <c r="I22" s="96"/>
      <c r="J22" s="96"/>
      <c r="K22" s="122"/>
      <c r="L22" s="37"/>
      <c r="M22"/>
      <c r="N22"/>
      <c r="O22" s="34"/>
      <c r="P22" s="34"/>
    </row>
    <row r="23" spans="1:16" s="18" customFormat="1" ht="12.75">
      <c r="A23" s="138">
        <v>0.16759999999999997</v>
      </c>
      <c r="B23" s="138"/>
      <c r="C23" s="142">
        <v>-0.3089999999999975</v>
      </c>
      <c r="D23" s="142"/>
      <c r="E23" s="141"/>
      <c r="F23" s="165">
        <v>1.48</v>
      </c>
      <c r="G23" s="166"/>
      <c r="H23" s="166"/>
      <c r="I23" s="96"/>
      <c r="J23" s="96"/>
      <c r="K23" s="122"/>
      <c r="L23" s="37"/>
      <c r="M23"/>
      <c r="N23"/>
      <c r="O23" s="34"/>
      <c r="P23" s="34"/>
    </row>
    <row r="24" spans="1:16" s="18" customFormat="1" ht="12.75">
      <c r="A24" s="138">
        <v>0.21640000000000004</v>
      </c>
      <c r="B24" s="138"/>
      <c r="C24" s="142">
        <v>-0.3569999999999993</v>
      </c>
      <c r="D24" s="142"/>
      <c r="E24" s="141"/>
      <c r="F24" s="165">
        <v>1.68</v>
      </c>
      <c r="G24" s="166"/>
      <c r="H24" s="166"/>
      <c r="I24" s="96"/>
      <c r="J24" s="96"/>
      <c r="K24" s="122"/>
      <c r="L24" s="37"/>
      <c r="M24"/>
      <c r="N24"/>
      <c r="O24" s="34"/>
      <c r="P24" s="34"/>
    </row>
    <row r="25" spans="1:16" s="18" customFormat="1" ht="12.75">
      <c r="A25" s="138">
        <v>0.2652</v>
      </c>
      <c r="B25" s="138"/>
      <c r="C25" s="142">
        <v>-0.41199999999999903</v>
      </c>
      <c r="D25" s="142"/>
      <c r="E25" s="141"/>
      <c r="F25" s="165">
        <v>1.93</v>
      </c>
      <c r="G25" s="166"/>
      <c r="H25" s="166"/>
      <c r="I25" s="96"/>
      <c r="J25" s="96"/>
      <c r="K25" s="122"/>
      <c r="L25" s="37"/>
      <c r="M25"/>
      <c r="N25"/>
      <c r="O25" s="34"/>
      <c r="P25" s="34"/>
    </row>
    <row r="26" spans="1:16" s="18" customFormat="1" ht="12.75">
      <c r="A26" s="138">
        <v>0.31410000000000005</v>
      </c>
      <c r="B26" s="138"/>
      <c r="C26" s="142">
        <v>-0.4710000000000001</v>
      </c>
      <c r="D26" s="142"/>
      <c r="E26" s="141"/>
      <c r="F26" s="165">
        <v>2.07</v>
      </c>
      <c r="G26" s="166"/>
      <c r="H26" s="166"/>
      <c r="I26" s="96"/>
      <c r="J26" s="96"/>
      <c r="K26" s="122"/>
      <c r="L26" s="37"/>
      <c r="M26"/>
      <c r="N26"/>
      <c r="O26" s="34"/>
      <c r="P26" s="34"/>
    </row>
    <row r="27" spans="1:16" s="18" customFormat="1" ht="12.75">
      <c r="A27" s="138">
        <v>0.3619</v>
      </c>
      <c r="B27" s="138"/>
      <c r="C27" s="142">
        <v>-0.52</v>
      </c>
      <c r="D27" s="142"/>
      <c r="E27" s="141"/>
      <c r="F27" s="165">
        <v>2.2</v>
      </c>
      <c r="G27" s="166"/>
      <c r="H27" s="166"/>
      <c r="I27" s="96"/>
      <c r="J27" s="96"/>
      <c r="K27" s="122"/>
      <c r="L27" s="37"/>
      <c r="M27"/>
      <c r="N27"/>
      <c r="O27" s="34"/>
      <c r="P27" s="34"/>
    </row>
    <row r="28" spans="1:16" s="18" customFormat="1" ht="12.75">
      <c r="A28" s="138">
        <v>0.4094</v>
      </c>
      <c r="B28" s="138"/>
      <c r="C28" s="142">
        <v>-0.5640000000000001</v>
      </c>
      <c r="D28" s="142"/>
      <c r="E28" s="141"/>
      <c r="F28" s="165">
        <v>2.34</v>
      </c>
      <c r="G28" s="166"/>
      <c r="H28" s="166"/>
      <c r="I28" s="96"/>
      <c r="J28" s="96"/>
      <c r="K28" s="122"/>
      <c r="L28" s="37"/>
      <c r="M28"/>
      <c r="N28"/>
      <c r="O28" s="34"/>
      <c r="P28" s="34"/>
    </row>
    <row r="29" spans="1:16" s="18" customFormat="1" ht="12.75">
      <c r="A29" s="138">
        <v>0.4569</v>
      </c>
      <c r="B29" s="138"/>
      <c r="C29" s="142">
        <v>-0.6099999999999994</v>
      </c>
      <c r="D29" s="142"/>
      <c r="E29" s="141"/>
      <c r="F29" s="165">
        <v>2.46</v>
      </c>
      <c r="G29" s="166"/>
      <c r="H29" s="166"/>
      <c r="I29" s="96"/>
      <c r="J29" s="96"/>
      <c r="K29" s="122"/>
      <c r="L29" s="37"/>
      <c r="M29"/>
      <c r="N29"/>
      <c r="O29" s="34"/>
      <c r="P29" s="34"/>
    </row>
    <row r="30" spans="1:16" s="18" customFormat="1" ht="12.75">
      <c r="A30" s="138">
        <v>0.5529000000000001</v>
      </c>
      <c r="B30" s="138"/>
      <c r="C30" s="142">
        <v>-0.7029999999999994</v>
      </c>
      <c r="D30" s="142"/>
      <c r="E30" s="141"/>
      <c r="F30" s="165">
        <v>2.71</v>
      </c>
      <c r="G30" s="166"/>
      <c r="H30" s="166"/>
      <c r="I30" s="96"/>
      <c r="J30" s="96"/>
      <c r="K30" s="122"/>
      <c r="L30" s="37"/>
      <c r="M30"/>
      <c r="N30"/>
      <c r="O30" s="34"/>
      <c r="P30" s="34"/>
    </row>
    <row r="31" spans="1:16" s="18" customFormat="1" ht="12.75">
      <c r="A31" s="138">
        <v>0.6489999999999999</v>
      </c>
      <c r="B31" s="138"/>
      <c r="C31" s="142">
        <v>-0.7829999999999977</v>
      </c>
      <c r="D31" s="142"/>
      <c r="E31" s="141"/>
      <c r="F31" s="165">
        <v>2.89</v>
      </c>
      <c r="G31" s="166"/>
      <c r="H31" s="166"/>
      <c r="I31" s="96"/>
      <c r="J31" s="96"/>
      <c r="K31" s="122"/>
      <c r="L31" s="37"/>
      <c r="M31"/>
      <c r="N31"/>
      <c r="O31" s="34"/>
      <c r="P31" s="34"/>
    </row>
    <row r="32" spans="1:16" s="18" customFormat="1" ht="12.75">
      <c r="A32" s="138">
        <v>0.7462000000000001</v>
      </c>
      <c r="B32" s="138"/>
      <c r="C32" s="142">
        <v>-0.8629999999999995</v>
      </c>
      <c r="D32" s="142"/>
      <c r="E32" s="141"/>
      <c r="F32" s="165">
        <v>3.1</v>
      </c>
      <c r="G32" s="166"/>
      <c r="H32" s="166"/>
      <c r="I32" s="96"/>
      <c r="J32" s="96"/>
      <c r="K32" s="122"/>
      <c r="L32" s="37"/>
      <c r="M32"/>
      <c r="N32"/>
      <c r="O32" s="34"/>
      <c r="P32" s="34"/>
    </row>
    <row r="33" spans="1:15" s="18" customFormat="1" ht="12.75">
      <c r="A33" s="138">
        <v>0.8442</v>
      </c>
      <c r="B33" s="138"/>
      <c r="C33" s="142">
        <v>-0.9399999999999977</v>
      </c>
      <c r="D33" s="142"/>
      <c r="E33" s="141"/>
      <c r="F33" s="165">
        <v>3.33</v>
      </c>
      <c r="G33" s="166"/>
      <c r="H33" s="166"/>
      <c r="I33" s="96"/>
      <c r="J33" s="96"/>
      <c r="K33" s="122"/>
      <c r="L33" s="37"/>
      <c r="M33"/>
      <c r="N33"/>
      <c r="O33" s="3"/>
    </row>
    <row r="34" spans="1:26" ht="12.75">
      <c r="A34" s="138">
        <v>0.9412999999999999</v>
      </c>
      <c r="B34" s="138"/>
      <c r="C34" s="141">
        <v>-1.0109999999999992</v>
      </c>
      <c r="D34" s="141"/>
      <c r="E34" s="141"/>
      <c r="F34" s="165">
        <v>3.49</v>
      </c>
      <c r="G34" s="166"/>
      <c r="H34" s="166"/>
      <c r="I34" s="96"/>
      <c r="J34" s="96"/>
      <c r="K34" s="122"/>
      <c r="L34" s="37"/>
      <c r="M34"/>
      <c r="N3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8">
        <v>1.0381999999999998</v>
      </c>
      <c r="B35" s="138"/>
      <c r="C35" s="143">
        <v>-1.097999999999999</v>
      </c>
      <c r="D35" s="143"/>
      <c r="E35" s="143"/>
      <c r="F35" s="165">
        <v>3.67</v>
      </c>
      <c r="G35" s="166"/>
      <c r="H35" s="166"/>
      <c r="I35" s="96"/>
      <c r="J35" s="96"/>
      <c r="K35" s="122"/>
      <c r="L35" s="37"/>
      <c r="M35"/>
      <c r="N3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8">
        <v>1.1347999999999998</v>
      </c>
      <c r="B36" s="138"/>
      <c r="C36" s="143">
        <v>-1.158999999999999</v>
      </c>
      <c r="D36" s="143"/>
      <c r="E36" s="143"/>
      <c r="F36" s="165">
        <v>3.86</v>
      </c>
      <c r="G36" s="166"/>
      <c r="H36" s="166"/>
      <c r="I36" s="96"/>
      <c r="J36" s="96"/>
      <c r="K36" s="122"/>
      <c r="L36" s="37"/>
      <c r="M36"/>
      <c r="N3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8">
        <v>1.2298</v>
      </c>
      <c r="B37" s="138"/>
      <c r="C37" s="143">
        <v>-1.2389999999999972</v>
      </c>
      <c r="D37" s="143"/>
      <c r="E37" s="143"/>
      <c r="F37" s="165">
        <v>3.96</v>
      </c>
      <c r="G37" s="166"/>
      <c r="H37" s="166"/>
      <c r="I37" s="96"/>
      <c r="J37" s="96"/>
      <c r="K37" s="122"/>
      <c r="L37" s="37"/>
      <c r="M37"/>
      <c r="N37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8">
        <v>1.3264999999999998</v>
      </c>
      <c r="B38" s="138"/>
      <c r="C38" s="143">
        <v>-1.3069999999999986</v>
      </c>
      <c r="D38" s="143"/>
      <c r="E38" s="143"/>
      <c r="F38" s="165">
        <v>4.14</v>
      </c>
      <c r="G38" s="166"/>
      <c r="H38" s="166"/>
      <c r="I38" s="96"/>
      <c r="J38" s="96"/>
      <c r="K38" s="122"/>
      <c r="L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43">
        <v>1.4236</v>
      </c>
      <c r="B39" s="143"/>
      <c r="C39" s="143">
        <v>-1.360999999999997</v>
      </c>
      <c r="D39" s="143"/>
      <c r="E39" s="143"/>
      <c r="F39" s="165">
        <v>4.28</v>
      </c>
      <c r="G39" s="166"/>
      <c r="H39" s="166"/>
      <c r="I39" s="96"/>
      <c r="J39" s="96"/>
      <c r="K39" s="122"/>
      <c r="L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43">
        <v>1.5242999999999998</v>
      </c>
      <c r="B40" s="143"/>
      <c r="C40" s="143">
        <v>-1.4329999999999998</v>
      </c>
      <c r="D40" s="143"/>
      <c r="E40" s="143"/>
      <c r="F40" s="165">
        <v>4.44</v>
      </c>
      <c r="G40" s="166"/>
      <c r="H40" s="166"/>
      <c r="I40" s="96"/>
      <c r="J40" s="96"/>
      <c r="K40" s="122"/>
      <c r="L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43">
        <v>1.6181</v>
      </c>
      <c r="B41" s="143"/>
      <c r="C41" s="143">
        <v>-1.4969999999999999</v>
      </c>
      <c r="D41" s="143"/>
      <c r="E41" s="143"/>
      <c r="F41" s="165">
        <v>4.61</v>
      </c>
      <c r="G41" s="166"/>
      <c r="H41" s="166"/>
      <c r="I41" s="96"/>
      <c r="J41" s="96"/>
      <c r="K41" s="122"/>
      <c r="L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43">
        <v>1.7134999999999998</v>
      </c>
      <c r="B42" s="143"/>
      <c r="C42" s="143">
        <v>-1.58</v>
      </c>
      <c r="D42" s="143"/>
      <c r="E42" s="143"/>
      <c r="F42" s="165">
        <v>4.71</v>
      </c>
      <c r="G42" s="166"/>
      <c r="H42" s="166"/>
      <c r="I42" s="96"/>
      <c r="J42" s="96"/>
      <c r="K42" s="122"/>
      <c r="L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43">
        <v>1.8112</v>
      </c>
      <c r="B43" s="143"/>
      <c r="C43" s="143">
        <v>-1.6259999999999977</v>
      </c>
      <c r="D43" s="143"/>
      <c r="E43" s="143"/>
      <c r="F43" s="165">
        <v>4.87</v>
      </c>
      <c r="G43" s="166"/>
      <c r="H43" s="166"/>
      <c r="I43" s="96"/>
      <c r="J43" s="96"/>
      <c r="K43" s="122"/>
      <c r="L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1" s="3" customFormat="1" ht="12.75">
      <c r="A44" s="143">
        <v>1.9083999999999999</v>
      </c>
      <c r="B44" s="143"/>
      <c r="C44" s="143">
        <v>-1.698999999999998</v>
      </c>
      <c r="D44" s="143"/>
      <c r="E44" s="143"/>
      <c r="F44" s="165">
        <v>4.97</v>
      </c>
      <c r="G44" s="166"/>
      <c r="H44" s="166"/>
      <c r="I44" s="96"/>
      <c r="J44" s="96"/>
      <c r="K44" s="122"/>
      <c r="L44"/>
      <c r="M44"/>
      <c r="N44"/>
      <c r="O44"/>
      <c r="P44"/>
      <c r="Q44"/>
      <c r="R44"/>
      <c r="S44"/>
      <c r="T44"/>
      <c r="U44"/>
    </row>
    <row r="45" spans="1:21" s="20" customFormat="1" ht="12.75">
      <c r="A45" s="138">
        <v>2.0118</v>
      </c>
      <c r="B45" s="138"/>
      <c r="C45" s="138">
        <v>-1.7779999999999987</v>
      </c>
      <c r="D45" s="138"/>
      <c r="E45" s="138"/>
      <c r="F45" s="165">
        <v>5.14</v>
      </c>
      <c r="G45" s="166"/>
      <c r="H45" s="166"/>
      <c r="I45" s="96"/>
      <c r="J45" s="96"/>
      <c r="K45" s="122"/>
      <c r="L45"/>
      <c r="M45"/>
      <c r="N45"/>
      <c r="O45"/>
      <c r="P45"/>
      <c r="Q45"/>
      <c r="R45"/>
      <c r="S45"/>
      <c r="T45"/>
      <c r="U45"/>
    </row>
    <row r="46" spans="1:21" s="20" customFormat="1" ht="12.75">
      <c r="A46" s="138">
        <v>2.1073999999999997</v>
      </c>
      <c r="B46" s="138"/>
      <c r="C46" s="138">
        <v>-1.885</v>
      </c>
      <c r="D46" s="138"/>
      <c r="E46" s="138"/>
      <c r="F46" s="165">
        <v>5.38</v>
      </c>
      <c r="G46" s="166"/>
      <c r="H46" s="166"/>
      <c r="I46" s="96"/>
      <c r="J46" s="96"/>
      <c r="K46" s="122"/>
      <c r="L46"/>
      <c r="M46"/>
      <c r="N46"/>
      <c r="O46"/>
      <c r="P46"/>
      <c r="Q46"/>
      <c r="R46"/>
      <c r="S46"/>
      <c r="T46"/>
      <c r="U46"/>
    </row>
    <row r="47" spans="1:26" ht="12.75">
      <c r="A47" s="138">
        <v>2.2053</v>
      </c>
      <c r="B47" s="138"/>
      <c r="C47" s="138">
        <v>-1.9619999999999997</v>
      </c>
      <c r="D47" s="138"/>
      <c r="E47" s="138"/>
      <c r="F47" s="165">
        <v>5.49</v>
      </c>
      <c r="G47" s="166"/>
      <c r="H47" s="166"/>
      <c r="I47" s="96"/>
      <c r="J47" s="96"/>
      <c r="K47" s="122"/>
      <c r="L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143">
        <v>2.3053999999999997</v>
      </c>
      <c r="B48" s="143"/>
      <c r="C48" s="143">
        <v>-2.0429999999999993</v>
      </c>
      <c r="D48" s="143"/>
      <c r="E48" s="143"/>
      <c r="F48" s="165">
        <v>5.65</v>
      </c>
      <c r="G48" s="166"/>
      <c r="H48" s="166"/>
      <c r="I48" s="96"/>
      <c r="J48" s="96"/>
      <c r="K48" s="122"/>
      <c r="L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thickBot="1">
      <c r="A49" s="143">
        <v>2.4072999999999998</v>
      </c>
      <c r="B49" s="143"/>
      <c r="C49" s="143">
        <v>-2.1069999999999993</v>
      </c>
      <c r="D49" s="143"/>
      <c r="E49" s="143"/>
      <c r="F49" s="165">
        <v>5.98</v>
      </c>
      <c r="G49" s="166"/>
      <c r="H49" s="166"/>
      <c r="I49" s="97"/>
      <c r="J49" s="97"/>
      <c r="K49" s="126"/>
      <c r="L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13" s="156" customFormat="1" ht="13.5" thickTop="1">
      <c r="A50" s="151">
        <v>2.5067999999999997</v>
      </c>
      <c r="B50" s="151"/>
      <c r="C50" s="151">
        <v>-2.18</v>
      </c>
      <c r="D50" s="151"/>
      <c r="E50" s="151"/>
      <c r="F50" s="167">
        <v>6.18</v>
      </c>
      <c r="G50" s="168"/>
      <c r="H50" s="168"/>
      <c r="I50" s="152"/>
      <c r="J50" s="152"/>
      <c r="K50" s="153"/>
      <c r="L50" s="154"/>
      <c r="M50" s="155"/>
    </row>
    <row r="51" spans="1:13" s="156" customFormat="1" ht="12.75">
      <c r="A51" s="157">
        <v>2.6069999999999998</v>
      </c>
      <c r="B51" s="157"/>
      <c r="C51" s="157">
        <v>-2.2879999999999967</v>
      </c>
      <c r="D51" s="157"/>
      <c r="E51" s="157"/>
      <c r="F51" s="167">
        <v>6.58</v>
      </c>
      <c r="G51" s="168"/>
      <c r="H51" s="168"/>
      <c r="I51" s="152"/>
      <c r="J51" s="152"/>
      <c r="K51" s="153"/>
      <c r="L51" s="154"/>
      <c r="M51" s="155"/>
    </row>
    <row r="52" spans="1:13" s="156" customFormat="1" ht="12.75">
      <c r="A52" s="157">
        <v>2.7104999999999997</v>
      </c>
      <c r="B52" s="157"/>
      <c r="C52" s="157">
        <v>-2.4629999999999974</v>
      </c>
      <c r="D52" s="157"/>
      <c r="E52" s="157"/>
      <c r="F52" s="167">
        <v>6.96</v>
      </c>
      <c r="G52" s="168"/>
      <c r="H52" s="168"/>
      <c r="I52" s="152"/>
      <c r="J52" s="152"/>
      <c r="K52" s="153"/>
      <c r="L52" s="154"/>
      <c r="M52" s="155"/>
    </row>
    <row r="53" spans="1:26" ht="12.75">
      <c r="A53" s="143">
        <v>2.893</v>
      </c>
      <c r="B53" s="143"/>
      <c r="C53" s="143">
        <v>-2.656299999999998</v>
      </c>
      <c r="D53" s="143"/>
      <c r="E53" s="143"/>
      <c r="F53" s="165">
        <v>7.29</v>
      </c>
      <c r="G53" s="166"/>
      <c r="H53" s="166"/>
      <c r="I53" s="96"/>
      <c r="J53" s="96"/>
      <c r="K53" s="122"/>
      <c r="L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143">
        <v>3.1955999999999998</v>
      </c>
      <c r="B54" s="143"/>
      <c r="C54" s="143">
        <v>-2.9407999999999994</v>
      </c>
      <c r="D54" s="143"/>
      <c r="E54" s="143"/>
      <c r="F54" s="165">
        <v>7.62</v>
      </c>
      <c r="G54" s="166"/>
      <c r="H54" s="166"/>
      <c r="I54" s="96"/>
      <c r="J54" s="96"/>
      <c r="K54" s="122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143">
        <v>3.4792</v>
      </c>
      <c r="B55" s="143"/>
      <c r="C55" s="143">
        <v>-3.2423</v>
      </c>
      <c r="D55" s="143"/>
      <c r="E55" s="143"/>
      <c r="F55" s="165">
        <v>8</v>
      </c>
      <c r="G55" s="166"/>
      <c r="H55" s="166"/>
      <c r="I55" s="96"/>
      <c r="J55" s="96"/>
      <c r="K55" s="122"/>
      <c r="L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143">
        <v>3.7662999999999998</v>
      </c>
      <c r="B56" s="143"/>
      <c r="C56" s="143">
        <v>-3.481399999999997</v>
      </c>
      <c r="D56" s="143"/>
      <c r="E56" s="143"/>
      <c r="F56" s="165">
        <v>8.55</v>
      </c>
      <c r="G56" s="166"/>
      <c r="H56" s="166"/>
      <c r="I56" s="96"/>
      <c r="J56" s="96"/>
      <c r="K56" s="122"/>
      <c r="L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143">
        <v>4.056900000000001</v>
      </c>
      <c r="B57" s="143"/>
      <c r="C57" s="143">
        <v>-3.717699999999997</v>
      </c>
      <c r="D57" s="143"/>
      <c r="E57" s="143"/>
      <c r="F57" s="165">
        <v>8.88</v>
      </c>
      <c r="G57" s="166"/>
      <c r="H57" s="166"/>
      <c r="I57" s="96"/>
      <c r="J57" s="96"/>
      <c r="K57" s="122"/>
      <c r="L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143">
        <v>4.3504000000000005</v>
      </c>
      <c r="B58" s="143"/>
      <c r="C58" s="143">
        <v>-3.9388999999999967</v>
      </c>
      <c r="D58" s="143"/>
      <c r="E58" s="143"/>
      <c r="F58" s="165">
        <v>9.48</v>
      </c>
      <c r="G58" s="166"/>
      <c r="H58" s="166"/>
      <c r="I58" s="96"/>
      <c r="J58" s="96"/>
      <c r="K58" s="122"/>
      <c r="L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143">
        <v>4.6488000000000005</v>
      </c>
      <c r="B59" s="143"/>
      <c r="C59" s="143">
        <v>-4.1236</v>
      </c>
      <c r="D59" s="143"/>
      <c r="E59" s="143"/>
      <c r="F59" s="165">
        <v>9.92</v>
      </c>
      <c r="G59" s="166"/>
      <c r="H59" s="166"/>
      <c r="I59" s="96"/>
      <c r="J59" s="96"/>
      <c r="K59" s="122"/>
      <c r="L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143">
        <v>5.0621</v>
      </c>
      <c r="B60" s="143"/>
      <c r="C60" s="143">
        <v>-4.408899999999999</v>
      </c>
      <c r="D60" s="143"/>
      <c r="E60" s="143"/>
      <c r="F60" s="165">
        <v>10.22</v>
      </c>
      <c r="G60" s="166"/>
      <c r="H60" s="166"/>
      <c r="I60" s="96"/>
      <c r="J60" s="96"/>
      <c r="K60" s="122"/>
      <c r="L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143">
        <v>5.3643</v>
      </c>
      <c r="B61" s="143"/>
      <c r="C61" s="143">
        <v>-4.675899999999999</v>
      </c>
      <c r="D61" s="143"/>
      <c r="E61" s="143"/>
      <c r="F61" s="165">
        <v>10.82</v>
      </c>
      <c r="G61" s="166"/>
      <c r="H61" s="166"/>
      <c r="I61" s="96"/>
      <c r="J61" s="96"/>
      <c r="K61" s="122"/>
      <c r="L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143">
        <v>5.6421</v>
      </c>
      <c r="B62" s="143"/>
      <c r="C62" s="143">
        <v>-4.851299999999998</v>
      </c>
      <c r="D62" s="143"/>
      <c r="E62" s="143"/>
      <c r="F62" s="165">
        <v>11.18</v>
      </c>
      <c r="G62" s="166"/>
      <c r="H62" s="166"/>
      <c r="I62" s="96"/>
      <c r="J62" s="96"/>
      <c r="K62" s="122"/>
      <c r="L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143">
        <v>5.9329</v>
      </c>
      <c r="B63" s="143"/>
      <c r="C63" s="143">
        <v>-5.0722999999999985</v>
      </c>
      <c r="D63" s="143"/>
      <c r="E63" s="143"/>
      <c r="F63" s="165">
        <v>11.59</v>
      </c>
      <c r="G63" s="166"/>
      <c r="H63" s="166"/>
      <c r="I63" s="96"/>
      <c r="J63" s="96"/>
      <c r="K63" s="122"/>
      <c r="L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143">
        <v>6.2203</v>
      </c>
      <c r="B64" s="143"/>
      <c r="C64" s="143">
        <v>-5.361599999999999</v>
      </c>
      <c r="D64" s="143"/>
      <c r="E64" s="143"/>
      <c r="F64" s="165">
        <v>11.94</v>
      </c>
      <c r="G64" s="166"/>
      <c r="H64" s="166"/>
      <c r="I64" s="96"/>
      <c r="J64" s="96"/>
      <c r="K64" s="122"/>
      <c r="L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143">
        <v>6.508</v>
      </c>
      <c r="B65" s="143"/>
      <c r="C65" s="143">
        <v>-5.5794999999999995</v>
      </c>
      <c r="D65" s="143"/>
      <c r="E65" s="143"/>
      <c r="F65" s="165">
        <v>12.32</v>
      </c>
      <c r="G65" s="166"/>
      <c r="H65" s="166"/>
      <c r="I65" s="96"/>
      <c r="J65" s="96"/>
      <c r="K65" s="122"/>
      <c r="L65" s="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143">
        <v>6.809</v>
      </c>
      <c r="B66" s="143"/>
      <c r="C66" s="143">
        <v>-5.756699999999999</v>
      </c>
      <c r="D66" s="143"/>
      <c r="E66" s="143"/>
      <c r="F66" s="165">
        <v>12.82</v>
      </c>
      <c r="G66" s="166"/>
      <c r="H66" s="166"/>
      <c r="I66" s="96"/>
      <c r="J66" s="96"/>
      <c r="K66" s="122"/>
      <c r="L66" s="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143">
        <v>7.1059</v>
      </c>
      <c r="B67" s="143"/>
      <c r="C67" s="143">
        <v>-5.938499999999998</v>
      </c>
      <c r="D67" s="143"/>
      <c r="E67" s="143"/>
      <c r="F67" s="165">
        <v>13.31</v>
      </c>
      <c r="G67" s="166"/>
      <c r="H67" s="166"/>
      <c r="I67" s="96"/>
      <c r="J67" s="96"/>
      <c r="K67" s="122"/>
      <c r="L67" s="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143">
        <v>7.401400000000001</v>
      </c>
      <c r="B68" s="143"/>
      <c r="C68" s="143">
        <v>-6.104099999999999</v>
      </c>
      <c r="D68" s="143"/>
      <c r="E68" s="143"/>
      <c r="F68" s="165">
        <v>13.69</v>
      </c>
      <c r="G68" s="166"/>
      <c r="H68" s="166"/>
      <c r="I68" s="96"/>
      <c r="J68" s="96"/>
      <c r="K68" s="122"/>
      <c r="L68" s="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143">
        <v>7.7166999999999994</v>
      </c>
      <c r="B69" s="143"/>
      <c r="C69" s="143">
        <v>-6.218299999999999</v>
      </c>
      <c r="D69" s="143"/>
      <c r="E69" s="143"/>
      <c r="F69" s="165">
        <v>14.04</v>
      </c>
      <c r="G69" s="166"/>
      <c r="H69" s="166"/>
      <c r="I69" s="96"/>
      <c r="J69" s="96"/>
      <c r="K69" s="122"/>
      <c r="L69" s="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143">
        <v>8.0312</v>
      </c>
      <c r="B70" s="143"/>
      <c r="C70" s="143">
        <v>-6.386399999999998</v>
      </c>
      <c r="D70" s="143"/>
      <c r="E70" s="143"/>
      <c r="F70" s="165">
        <v>14.37</v>
      </c>
      <c r="G70" s="166"/>
      <c r="H70" s="166"/>
      <c r="I70" s="96"/>
      <c r="J70" s="96"/>
      <c r="K70" s="122"/>
      <c r="L70" s="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143">
        <v>8.3447</v>
      </c>
      <c r="B71" s="143"/>
      <c r="C71" s="143">
        <v>-6.543899999999997</v>
      </c>
      <c r="D71" s="143"/>
      <c r="E71" s="143"/>
      <c r="F71" s="165">
        <v>14.65</v>
      </c>
      <c r="G71" s="166"/>
      <c r="H71" s="166"/>
      <c r="I71" s="96"/>
      <c r="J71" s="96"/>
      <c r="K71" s="122"/>
      <c r="L71" s="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143">
        <v>8.6252</v>
      </c>
      <c r="B72" s="143"/>
      <c r="C72" s="143">
        <v>-6.7393</v>
      </c>
      <c r="D72" s="143"/>
      <c r="E72" s="143"/>
      <c r="F72" s="165">
        <v>15.03</v>
      </c>
      <c r="G72" s="166"/>
      <c r="H72" s="166"/>
      <c r="I72" s="96"/>
      <c r="J72" s="96"/>
      <c r="K72" s="122"/>
      <c r="L72" s="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143">
        <v>8.9133</v>
      </c>
      <c r="B73" s="143"/>
      <c r="C73" s="143">
        <v>-7.002099999999999</v>
      </c>
      <c r="D73" s="143"/>
      <c r="E73" s="143"/>
      <c r="F73" s="165">
        <v>15.35</v>
      </c>
      <c r="G73" s="166"/>
      <c r="H73" s="166"/>
      <c r="I73" s="96"/>
      <c r="J73" s="96"/>
      <c r="K73" s="122"/>
      <c r="L73" s="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143">
        <v>9.2124</v>
      </c>
      <c r="B74" s="143"/>
      <c r="C74" s="143">
        <v>-7.179299999999998</v>
      </c>
      <c r="D74" s="143"/>
      <c r="E74" s="143"/>
      <c r="F74" s="165">
        <v>15.57</v>
      </c>
      <c r="G74" s="166"/>
      <c r="H74" s="166"/>
      <c r="I74" s="96"/>
      <c r="J74" s="96"/>
      <c r="K74" s="122"/>
      <c r="L74" s="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143">
        <v>9.5114</v>
      </c>
      <c r="B75" s="143"/>
      <c r="C75" s="143">
        <v>-7.377799999999997</v>
      </c>
      <c r="D75" s="143"/>
      <c r="E75" s="143"/>
      <c r="F75" s="165">
        <v>15.85</v>
      </c>
      <c r="G75" s="166"/>
      <c r="H75" s="166"/>
      <c r="I75" s="96"/>
      <c r="J75" s="96"/>
      <c r="K75" s="122"/>
      <c r="L75" s="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143">
        <v>9.8164</v>
      </c>
      <c r="B76" s="143"/>
      <c r="C76" s="143">
        <v>-7.537799999999997</v>
      </c>
      <c r="D76" s="143"/>
      <c r="E76" s="143"/>
      <c r="F76" s="165">
        <v>16.23</v>
      </c>
      <c r="G76" s="166"/>
      <c r="H76" s="166"/>
      <c r="I76" s="96"/>
      <c r="J76" s="96"/>
      <c r="K76" s="122"/>
      <c r="L76" s="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143">
        <v>10.1164</v>
      </c>
      <c r="B77" s="143"/>
      <c r="C77" s="143">
        <v>-7.706799999999998</v>
      </c>
      <c r="D77" s="143"/>
      <c r="E77" s="143"/>
      <c r="F77" s="165">
        <v>16.66</v>
      </c>
      <c r="G77" s="166"/>
      <c r="H77" s="166"/>
      <c r="I77" s="96"/>
      <c r="J77" s="96"/>
      <c r="K77" s="122"/>
      <c r="L77" s="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143">
        <v>10.4124</v>
      </c>
      <c r="B78" s="143"/>
      <c r="C78" s="143">
        <v>-7.834199999999999</v>
      </c>
      <c r="D78" s="143"/>
      <c r="E78" s="143"/>
      <c r="F78" s="165">
        <v>16.99</v>
      </c>
      <c r="G78" s="166"/>
      <c r="H78" s="166"/>
      <c r="I78" s="96"/>
      <c r="J78" s="96"/>
      <c r="K78" s="122"/>
      <c r="L78" s="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143">
        <v>10.7194</v>
      </c>
      <c r="B79" s="143"/>
      <c r="C79" s="143">
        <v>-7.949599999999997</v>
      </c>
      <c r="D79" s="143"/>
      <c r="E79" s="143"/>
      <c r="F79" s="165">
        <v>17.13</v>
      </c>
      <c r="G79" s="166"/>
      <c r="H79" s="166"/>
      <c r="I79" s="96"/>
      <c r="J79" s="96"/>
      <c r="K79" s="122"/>
      <c r="L79" s="6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143">
        <v>11.0204</v>
      </c>
      <c r="B80" s="143"/>
      <c r="C80" s="143">
        <v>-8.128699999999998</v>
      </c>
      <c r="D80" s="143"/>
      <c r="E80" s="143"/>
      <c r="F80" s="165">
        <v>17.48</v>
      </c>
      <c r="G80" s="166"/>
      <c r="H80" s="166"/>
      <c r="I80" s="96"/>
      <c r="J80" s="96"/>
      <c r="K80" s="122"/>
      <c r="L80" s="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143">
        <v>11.3284</v>
      </c>
      <c r="B81" s="143"/>
      <c r="C81" s="143">
        <v>-8.273999999999997</v>
      </c>
      <c r="D81" s="143"/>
      <c r="E81" s="143"/>
      <c r="F81" s="165">
        <v>17.75</v>
      </c>
      <c r="G81" s="166"/>
      <c r="H81" s="166"/>
      <c r="I81" s="96"/>
      <c r="J81" s="96"/>
      <c r="K81" s="122"/>
      <c r="L81" s="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143">
        <v>11.6404</v>
      </c>
      <c r="B82" s="143"/>
      <c r="C82" s="143">
        <v>-8.395599999999998</v>
      </c>
      <c r="D82" s="143"/>
      <c r="E82" s="143"/>
      <c r="F82" s="165">
        <v>18.16</v>
      </c>
      <c r="G82" s="166"/>
      <c r="H82" s="166"/>
      <c r="I82" s="96"/>
      <c r="J82" s="96"/>
      <c r="K82" s="122"/>
      <c r="L82" s="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143">
        <v>11.9284</v>
      </c>
      <c r="B83" s="143"/>
      <c r="C83" s="143">
        <v>-8.574599999999997</v>
      </c>
      <c r="D83" s="143"/>
      <c r="E83" s="143"/>
      <c r="F83" s="165">
        <v>18.42</v>
      </c>
      <c r="G83" s="166"/>
      <c r="H83" s="166"/>
      <c r="I83" s="96"/>
      <c r="J83" s="96"/>
      <c r="K83" s="122"/>
      <c r="L83" s="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143">
        <v>12.2304</v>
      </c>
      <c r="B84" s="143"/>
      <c r="C84" s="143">
        <v>-8.7364</v>
      </c>
      <c r="D84" s="143"/>
      <c r="E84" s="143"/>
      <c r="F84" s="165">
        <v>18.7</v>
      </c>
      <c r="G84" s="166"/>
      <c r="H84" s="166"/>
      <c r="I84" s="96"/>
      <c r="J84" s="96"/>
      <c r="K84" s="122"/>
      <c r="L84" s="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143">
        <v>12.5264</v>
      </c>
      <c r="B85" s="143"/>
      <c r="C85" s="143">
        <v>-8.889699999999998</v>
      </c>
      <c r="D85" s="143"/>
      <c r="E85" s="143"/>
      <c r="F85" s="165">
        <v>18.99</v>
      </c>
      <c r="G85" s="166"/>
      <c r="H85" s="166"/>
      <c r="I85" s="96"/>
      <c r="J85" s="96"/>
      <c r="K85" s="122"/>
      <c r="L85" s="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143">
        <v>12.8374</v>
      </c>
      <c r="B86" s="143"/>
      <c r="C86" s="143">
        <v>-8.999499999999998</v>
      </c>
      <c r="D86" s="143"/>
      <c r="E86" s="143"/>
      <c r="F86" s="165">
        <v>19.38</v>
      </c>
      <c r="G86" s="166"/>
      <c r="H86" s="166"/>
      <c r="I86" s="96"/>
      <c r="J86" s="96"/>
      <c r="K86" s="122"/>
      <c r="L86" s="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143">
        <v>13.1364</v>
      </c>
      <c r="B87" s="143"/>
      <c r="C87" s="143">
        <v>-9.142399999999999</v>
      </c>
      <c r="D87" s="143"/>
      <c r="E87" s="143"/>
      <c r="F87" s="165">
        <v>19.68</v>
      </c>
      <c r="G87" s="166"/>
      <c r="H87" s="166"/>
      <c r="I87" s="96"/>
      <c r="J87" s="96"/>
      <c r="K87" s="122"/>
      <c r="L87" s="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143">
        <v>13.4414</v>
      </c>
      <c r="B88" s="143"/>
      <c r="C88" s="143">
        <v>-9.2579</v>
      </c>
      <c r="D88" s="143"/>
      <c r="E88" s="143"/>
      <c r="F88" s="165">
        <v>20.04</v>
      </c>
      <c r="G88" s="166"/>
      <c r="H88" s="166"/>
      <c r="I88" s="96"/>
      <c r="J88" s="96"/>
      <c r="K88" s="122"/>
      <c r="L88" s="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143">
        <v>13.618400000000001</v>
      </c>
      <c r="B89" s="143"/>
      <c r="C89" s="143">
        <v>-9.339099999999998</v>
      </c>
      <c r="D89" s="143"/>
      <c r="E89" s="143"/>
      <c r="F89" s="165">
        <v>20.15</v>
      </c>
      <c r="G89" s="166"/>
      <c r="H89" s="166"/>
      <c r="I89" s="96"/>
      <c r="J89" s="96"/>
      <c r="K89" s="122"/>
      <c r="L89" s="6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69" t="s">
        <v>67</v>
      </c>
      <c r="B90" s="39"/>
      <c r="C90" s="39" t="s">
        <v>67</v>
      </c>
      <c r="D90" s="39"/>
      <c r="E90" s="38"/>
      <c r="F90" s="111" t="s">
        <v>67</v>
      </c>
      <c r="G90" s="112"/>
      <c r="H90" s="113"/>
      <c r="I90" s="96"/>
      <c r="J90" s="96"/>
      <c r="K90" s="122"/>
      <c r="L90" s="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1" s="3" customFormat="1" ht="12.75">
      <c r="A91" s="69" t="s">
        <v>67</v>
      </c>
      <c r="B91" s="39"/>
      <c r="C91" s="39" t="s">
        <v>67</v>
      </c>
      <c r="D91" s="39"/>
      <c r="E91" s="38"/>
      <c r="F91" s="111" t="s">
        <v>67</v>
      </c>
      <c r="G91" s="112"/>
      <c r="H91" s="113"/>
      <c r="I91" s="96"/>
      <c r="J91" s="96"/>
      <c r="K91" s="122"/>
      <c r="L91"/>
      <c r="M91"/>
      <c r="N91"/>
      <c r="O91"/>
      <c r="P91"/>
      <c r="Q91"/>
      <c r="R91"/>
      <c r="S91"/>
      <c r="T91"/>
      <c r="U91"/>
    </row>
    <row r="92" spans="1:21" s="20" customFormat="1" ht="12.75">
      <c r="A92" s="69" t="s">
        <v>67</v>
      </c>
      <c r="B92" s="39"/>
      <c r="C92" s="39" t="s">
        <v>67</v>
      </c>
      <c r="D92" s="39"/>
      <c r="E92" s="38"/>
      <c r="F92" s="111" t="s">
        <v>67</v>
      </c>
      <c r="G92" s="112"/>
      <c r="H92" s="113"/>
      <c r="I92" s="96"/>
      <c r="J92" s="96"/>
      <c r="K92" s="122"/>
      <c r="L92"/>
      <c r="M92"/>
      <c r="N92"/>
      <c r="O92"/>
      <c r="P92"/>
      <c r="Q92"/>
      <c r="R92"/>
      <c r="S92"/>
      <c r="T92"/>
      <c r="U92"/>
    </row>
    <row r="93" spans="1:21" s="20" customFormat="1" ht="12.75">
      <c r="A93" s="69" t="s">
        <v>67</v>
      </c>
      <c r="B93" s="39"/>
      <c r="C93" s="39" t="s">
        <v>67</v>
      </c>
      <c r="D93" s="39"/>
      <c r="E93" s="38"/>
      <c r="F93" s="111" t="s">
        <v>67</v>
      </c>
      <c r="G93" s="112"/>
      <c r="H93" s="113"/>
      <c r="I93" s="96"/>
      <c r="J93" s="96"/>
      <c r="K93" s="122"/>
      <c r="L93"/>
      <c r="M93"/>
      <c r="N93"/>
      <c r="O93"/>
      <c r="P93"/>
      <c r="Q93"/>
      <c r="R93"/>
      <c r="S93"/>
      <c r="T93"/>
      <c r="U93"/>
    </row>
    <row r="94" spans="1:26" ht="12.75">
      <c r="A94" s="69" t="s">
        <v>67</v>
      </c>
      <c r="B94" s="39"/>
      <c r="C94" s="39" t="s">
        <v>67</v>
      </c>
      <c r="D94" s="39"/>
      <c r="E94" s="38"/>
      <c r="F94" s="111" t="s">
        <v>67</v>
      </c>
      <c r="G94" s="112"/>
      <c r="H94" s="113"/>
      <c r="I94" s="96"/>
      <c r="J94" s="96"/>
      <c r="K94" s="122"/>
      <c r="L94" s="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69" t="s">
        <v>67</v>
      </c>
      <c r="B95" s="39"/>
      <c r="C95" s="39" t="s">
        <v>67</v>
      </c>
      <c r="D95" s="39"/>
      <c r="E95" s="38"/>
      <c r="F95" s="111" t="s">
        <v>67</v>
      </c>
      <c r="G95" s="112"/>
      <c r="H95" s="113"/>
      <c r="I95" s="96"/>
      <c r="J95" s="96"/>
      <c r="K95" s="122"/>
      <c r="L95" s="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69" t="s">
        <v>67</v>
      </c>
      <c r="B96" s="39"/>
      <c r="C96" s="39" t="s">
        <v>67</v>
      </c>
      <c r="D96" s="39"/>
      <c r="E96" s="38"/>
      <c r="F96" s="111" t="s">
        <v>67</v>
      </c>
      <c r="G96" s="112"/>
      <c r="H96" s="113"/>
      <c r="I96" s="96"/>
      <c r="J96" s="96"/>
      <c r="K96" s="122"/>
      <c r="L96" s="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69" t="s">
        <v>67</v>
      </c>
      <c r="B97" s="39"/>
      <c r="C97" s="39" t="s">
        <v>67</v>
      </c>
      <c r="D97" s="39"/>
      <c r="E97" s="38"/>
      <c r="F97" s="111" t="s">
        <v>67</v>
      </c>
      <c r="G97" s="112"/>
      <c r="H97" s="113"/>
      <c r="I97" s="96"/>
      <c r="J97" s="96"/>
      <c r="K97" s="122"/>
      <c r="L97" s="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69" t="s">
        <v>67</v>
      </c>
      <c r="B98" s="39"/>
      <c r="C98" s="39" t="s">
        <v>67</v>
      </c>
      <c r="D98" s="39"/>
      <c r="E98" s="38"/>
      <c r="F98" s="111" t="s">
        <v>67</v>
      </c>
      <c r="G98" s="112"/>
      <c r="H98" s="113"/>
      <c r="I98" s="96"/>
      <c r="J98" s="96"/>
      <c r="K98" s="122"/>
      <c r="L98" s="6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5" ht="13.5">
      <c r="A99" s="69" t="s">
        <v>67</v>
      </c>
      <c r="B99" s="39"/>
      <c r="C99" s="39" t="s">
        <v>67</v>
      </c>
      <c r="D99" s="39"/>
      <c r="E99" s="38"/>
      <c r="F99" s="111" t="s">
        <v>67</v>
      </c>
      <c r="G99" s="112"/>
      <c r="H99" s="113"/>
      <c r="I99" s="96"/>
      <c r="J99" s="96"/>
      <c r="K99" s="122"/>
      <c r="L99" s="42"/>
      <c r="M99" s="6"/>
      <c r="N99" s="6"/>
      <c r="O99" s="6"/>
      <c r="P99" s="6"/>
      <c r="Q99" s="61"/>
      <c r="R99" s="41"/>
      <c r="S99" s="40"/>
      <c r="T99" s="40"/>
      <c r="U99" s="40"/>
      <c r="V99" s="40"/>
      <c r="W99" s="54"/>
      <c r="X99" s="55"/>
      <c r="Y99" s="56"/>
    </row>
    <row r="100" spans="1:25" ht="12.75">
      <c r="A100" s="69" t="s">
        <v>67</v>
      </c>
      <c r="B100" s="39"/>
      <c r="C100" s="39" t="s">
        <v>67</v>
      </c>
      <c r="D100" s="39"/>
      <c r="E100" s="38"/>
      <c r="F100" s="111" t="s">
        <v>67</v>
      </c>
      <c r="G100" s="112"/>
      <c r="H100" s="113"/>
      <c r="I100" s="96"/>
      <c r="J100" s="96"/>
      <c r="K100" s="122"/>
      <c r="L100" s="116"/>
      <c r="M100" s="116"/>
      <c r="N100" s="116"/>
      <c r="O100" s="116"/>
      <c r="P100" s="98"/>
      <c r="Q100" s="98"/>
      <c r="R100" s="117"/>
      <c r="S100" s="116"/>
      <c r="T100" s="116"/>
      <c r="U100" s="98"/>
      <c r="V100" s="98"/>
      <c r="W100" s="98"/>
      <c r="X100" s="98"/>
      <c r="Y100" s="98"/>
    </row>
    <row r="101" spans="1:25" ht="13.5" thickBot="1">
      <c r="A101" s="70" t="s">
        <v>67</v>
      </c>
      <c r="B101" s="72"/>
      <c r="C101" s="72" t="s">
        <v>67</v>
      </c>
      <c r="D101" s="72"/>
      <c r="E101" s="71"/>
      <c r="F101" s="123" t="s">
        <v>67</v>
      </c>
      <c r="G101" s="124"/>
      <c r="H101" s="125"/>
      <c r="I101" s="97"/>
      <c r="J101" s="97"/>
      <c r="K101" s="126"/>
      <c r="L101" s="118"/>
      <c r="M101" s="98"/>
      <c r="N101" s="98"/>
      <c r="O101" s="98"/>
      <c r="P101" s="98"/>
      <c r="Q101" s="98"/>
      <c r="R101" s="119"/>
      <c r="S101" s="98"/>
      <c r="T101" s="98"/>
      <c r="U101" s="98"/>
      <c r="V101" s="98"/>
      <c r="W101" s="98"/>
      <c r="X101" s="98"/>
      <c r="Y101" s="98"/>
    </row>
    <row r="102" ht="13.5" thickTop="1"/>
  </sheetData>
  <mergeCells count="71">
    <mergeCell ref="F88:H88"/>
    <mergeCell ref="F89:H89"/>
    <mergeCell ref="F84:H84"/>
    <mergeCell ref="F85:H85"/>
    <mergeCell ref="F86:H86"/>
    <mergeCell ref="F87:H87"/>
    <mergeCell ref="F80:H80"/>
    <mergeCell ref="F81:H81"/>
    <mergeCell ref="F82:H82"/>
    <mergeCell ref="F83:H83"/>
    <mergeCell ref="F76:H76"/>
    <mergeCell ref="F77:H77"/>
    <mergeCell ref="F78:H78"/>
    <mergeCell ref="F79:H79"/>
    <mergeCell ref="F72:H72"/>
    <mergeCell ref="F73:H73"/>
    <mergeCell ref="F74:H74"/>
    <mergeCell ref="F75:H75"/>
    <mergeCell ref="F68:H68"/>
    <mergeCell ref="F69:H69"/>
    <mergeCell ref="F70:H70"/>
    <mergeCell ref="F71:H71"/>
    <mergeCell ref="F64:H64"/>
    <mergeCell ref="F65:H65"/>
    <mergeCell ref="F66:H66"/>
    <mergeCell ref="F67:H67"/>
    <mergeCell ref="F60:H60"/>
    <mergeCell ref="F61:H61"/>
    <mergeCell ref="F62:H62"/>
    <mergeCell ref="F63:H63"/>
    <mergeCell ref="F56:H56"/>
    <mergeCell ref="F57:H57"/>
    <mergeCell ref="F58:H58"/>
    <mergeCell ref="F59:H59"/>
    <mergeCell ref="F52:H52"/>
    <mergeCell ref="F53:H53"/>
    <mergeCell ref="F54:H54"/>
    <mergeCell ref="F55:H55"/>
    <mergeCell ref="F50:H50"/>
    <mergeCell ref="F51:H51"/>
    <mergeCell ref="F47:H47"/>
    <mergeCell ref="F48:H48"/>
    <mergeCell ref="F49:H49"/>
    <mergeCell ref="F43:H43"/>
    <mergeCell ref="F44:H44"/>
    <mergeCell ref="F45:H45"/>
    <mergeCell ref="F46:H46"/>
    <mergeCell ref="F39:H39"/>
    <mergeCell ref="F40:H40"/>
    <mergeCell ref="F41:H41"/>
    <mergeCell ref="F42:H42"/>
    <mergeCell ref="F35:H35"/>
    <mergeCell ref="F36:H36"/>
    <mergeCell ref="F37:H37"/>
    <mergeCell ref="F38:H38"/>
    <mergeCell ref="F31:H31"/>
    <mergeCell ref="F32:H32"/>
    <mergeCell ref="F33:H33"/>
    <mergeCell ref="F34:H34"/>
    <mergeCell ref="F27:H27"/>
    <mergeCell ref="F28:H28"/>
    <mergeCell ref="F29:H29"/>
    <mergeCell ref="F30:H30"/>
    <mergeCell ref="F23:H23"/>
    <mergeCell ref="F24:H24"/>
    <mergeCell ref="F25:H25"/>
    <mergeCell ref="F26:H26"/>
    <mergeCell ref="F19:H19"/>
    <mergeCell ref="F20:H20"/>
    <mergeCell ref="F21:H21"/>
    <mergeCell ref="F22:H22"/>
  </mergeCells>
  <printOptions horizontalCentered="1" verticalCentered="1"/>
  <pageMargins left="0.7874015748031497" right="0.7874015748031497" top="0.7874015748031497" bottom="0.7874015748031497" header="0" footer="0"/>
  <pageSetup horizontalDpi="180" verticalDpi="180" orientation="portrait" paperSize="9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Arndt von Staa</dc:creator>
  <cp:keywords/>
  <dc:description/>
  <cp:lastModifiedBy>Denise</cp:lastModifiedBy>
  <cp:lastPrinted>2003-05-11T23:21:18Z</cp:lastPrinted>
  <dcterms:created xsi:type="dcterms:W3CDTF">1980-12-31T01:43:02Z</dcterms:created>
  <dcterms:modified xsi:type="dcterms:W3CDTF">2006-02-03T12:54:12Z</dcterms:modified>
  <cp:category/>
  <cp:version/>
  <cp:contentType/>
  <cp:contentStatus/>
</cp:coreProperties>
</file>